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ownloads\Attachments_n-poselen.selsowet@yandex.ru_2022-03-02_10-53-51\"/>
    </mc:Choice>
  </mc:AlternateContent>
  <bookViews>
    <workbookView xWindow="0" yWindow="0" windowWidth="28800" windowHeight="12435" activeTab="5"/>
  </bookViews>
  <sheets>
    <sheet name="Прил 1" sheetId="7" r:id="rId1"/>
    <sheet name="Прил 2" sheetId="8" r:id="rId2"/>
    <sheet name="Прил 3 " sheetId="4" r:id="rId3"/>
    <sheet name="Прил 4" sheetId="5" r:id="rId4"/>
    <sheet name="Прил 5" sheetId="6" r:id="rId5"/>
    <sheet name="Прил 13" sheetId="9" r:id="rId6"/>
  </sheets>
  <definedNames>
    <definedName name="______xlnm.Print_Area" localSheetId="5">#REF!</definedName>
    <definedName name="______xlnm.Print_Area">#REF!</definedName>
    <definedName name="______xlnm.Print_Area_1" localSheetId="5">#REF!</definedName>
    <definedName name="______xlnm.Print_Area_1">#REF!</definedName>
    <definedName name="______xlnm.Print_Area_2" localSheetId="5">#REF!</definedName>
    <definedName name="______xlnm.Print_Area_2">#REF!</definedName>
    <definedName name="______xlnm.Print_Area_3" localSheetId="5">#REF!</definedName>
    <definedName name="______xlnm.Print_Area_3">#REF!</definedName>
    <definedName name="______xlnm.Print_Area_8" localSheetId="5">#REF!</definedName>
    <definedName name="______xlnm.Print_Area_8">#REF!</definedName>
    <definedName name="_____xlnm.Print_Area" localSheetId="5">#REF!</definedName>
    <definedName name="_____xlnm.Print_Area">#REF!</definedName>
    <definedName name="_____xlnm.Print_Area_1" localSheetId="5">#REF!</definedName>
    <definedName name="_____xlnm.Print_Area_1">#REF!</definedName>
    <definedName name="_____xlnm.Print_Area_2" localSheetId="5">#REF!</definedName>
    <definedName name="_____xlnm.Print_Area_2">#REF!</definedName>
    <definedName name="_____xlnm.Print_Area_3" localSheetId="5">#REF!</definedName>
    <definedName name="_____xlnm.Print_Area_3">#REF!</definedName>
    <definedName name="_____xlnm.Print_Area_8" localSheetId="5">#REF!</definedName>
    <definedName name="_____xlnm.Print_Area_8">#REF!</definedName>
    <definedName name="____xlnm.Print_Area" localSheetId="5">#REF!</definedName>
    <definedName name="____xlnm.Print_Area">#REF!</definedName>
    <definedName name="____xlnm.Print_Area_1" localSheetId="5">#REF!</definedName>
    <definedName name="____xlnm.Print_Area_1">#REF!</definedName>
    <definedName name="____xlnm.Print_Area_2" localSheetId="5">#REF!</definedName>
    <definedName name="____xlnm.Print_Area_2">#REF!</definedName>
    <definedName name="____xlnm.Print_Area_3" localSheetId="5">#REF!</definedName>
    <definedName name="____xlnm.Print_Area_3">#REF!</definedName>
    <definedName name="____xlnm.Print_Area_8" localSheetId="5">#REF!</definedName>
    <definedName name="____xlnm.Print_Area_8">#REF!</definedName>
    <definedName name="___xlnm.Print_Area" localSheetId="5">#REF!</definedName>
    <definedName name="___xlnm.Print_Area">#REF!</definedName>
    <definedName name="___xlnm.Print_Area_1" localSheetId="5">#REF!</definedName>
    <definedName name="___xlnm.Print_Area_1">#REF!</definedName>
    <definedName name="___xlnm.Print_Area_2" localSheetId="5">#REF!</definedName>
    <definedName name="___xlnm.Print_Area_2">#REF!</definedName>
    <definedName name="___xlnm.Print_Area_3" localSheetId="5">#REF!</definedName>
    <definedName name="___xlnm.Print_Area_3">#REF!</definedName>
    <definedName name="___xlnm.Print_Area_6">'Прил 4'!$A$1:$G$122</definedName>
    <definedName name="___xlnm.Print_Area_8" localSheetId="5">#REF!</definedName>
    <definedName name="___xlnm.Print_Area_8">#REF!</definedName>
    <definedName name="__xlnm.Print_Area" localSheetId="5">#REF!</definedName>
    <definedName name="__xlnm.Print_Area">#REF!</definedName>
    <definedName name="__xlnm.Print_Area_1" localSheetId="5">#REF!</definedName>
    <definedName name="__xlnm.Print_Area_1">#REF!</definedName>
    <definedName name="__xlnm.Print_Area_2" localSheetId="5">#REF!</definedName>
    <definedName name="__xlnm.Print_Area_2">#REF!</definedName>
    <definedName name="__xlnm.Print_Area_3" localSheetId="5">#REF!</definedName>
    <definedName name="__xlnm.Print_Area_3">#REF!</definedName>
    <definedName name="__xlnm.Print_Area_4" localSheetId="5">#REF!</definedName>
    <definedName name="__xlnm.Print_Area_4">#REF!</definedName>
    <definedName name="__xlnm.Print_Area_5">'Прил 3 '!$A$1:$F$121</definedName>
    <definedName name="__xlnm.Print_Area_6">'Прил 4'!$A$1:$G$122</definedName>
    <definedName name="__xlnm.Print_Area_7">'Прил 5'!$A$1:$D$93</definedName>
    <definedName name="__xlnm.Print_Area_8" localSheetId="5">#REF!</definedName>
    <definedName name="__xlnm.Print_Area_8">#REF!</definedName>
    <definedName name="_xlnm._FilterDatabase" localSheetId="2" hidden="1">'Прил 3 '!$E$1:$E$121</definedName>
    <definedName name="_xlnm._FilterDatabase" localSheetId="3" hidden="1">'Прил 4'!$F$1:$F$122</definedName>
    <definedName name="_xlnm._FilterDatabase" localSheetId="4" hidden="1">'Прил 5'!$C$1:$C$98</definedName>
    <definedName name="кккк55" localSheetId="5">#REF!</definedName>
    <definedName name="кккк55">#REF!</definedName>
    <definedName name="_xlnm.Print_Area" localSheetId="2">'Прил 3 '!$A$1:$F$121</definedName>
    <definedName name="_xlnm.Print_Area" localSheetId="3">'Прил 4'!$A$1:$G$122</definedName>
    <definedName name="_xlnm.Print_Area" localSheetId="4">'Прил 5'!$A$1:$D$90</definedName>
    <definedName name="пп">#REF!</definedName>
    <definedName name="ПППП">#REF!</definedName>
  </definedNames>
  <calcPr calcId="152511" concurrentCalc="0"/>
</workbook>
</file>

<file path=xl/calcChain.xml><?xml version="1.0" encoding="utf-8"?>
<calcChain xmlns="http://schemas.openxmlformats.org/spreadsheetml/2006/main">
  <c r="C24" i="9" l="1"/>
  <c r="C23" i="9"/>
  <c r="C21" i="9"/>
  <c r="C20" i="9"/>
  <c r="C18" i="9"/>
  <c r="C16" i="9"/>
  <c r="C15" i="9"/>
  <c r="C13" i="9"/>
  <c r="C12" i="9"/>
  <c r="C11" i="9"/>
  <c r="C9" i="9"/>
  <c r="D76" i="6"/>
  <c r="D78" i="6"/>
  <c r="D80" i="6"/>
  <c r="D82" i="6"/>
  <c r="D84" i="6"/>
  <c r="D75" i="6"/>
  <c r="D74" i="6"/>
  <c r="D9" i="6"/>
  <c r="D11" i="6"/>
  <c r="D13" i="6"/>
  <c r="D8" i="6"/>
  <c r="D7" i="6"/>
  <c r="D6" i="6"/>
  <c r="D19" i="6"/>
  <c r="D18" i="6"/>
  <c r="D17" i="6"/>
  <c r="D16" i="6"/>
  <c r="D24" i="6"/>
  <c r="D26" i="6"/>
  <c r="D23" i="6"/>
  <c r="D22" i="6"/>
  <c r="D21" i="6"/>
  <c r="D31" i="6"/>
  <c r="D30" i="6"/>
  <c r="D29" i="6"/>
  <c r="D28" i="6"/>
  <c r="D36" i="6"/>
  <c r="D35" i="6"/>
  <c r="D34" i="6"/>
  <c r="D33" i="6"/>
  <c r="D41" i="6"/>
  <c r="D40" i="6"/>
  <c r="D39" i="6"/>
  <c r="D38" i="6"/>
  <c r="D46" i="6"/>
  <c r="D45" i="6"/>
  <c r="D44" i="6"/>
  <c r="D43" i="6"/>
  <c r="D51" i="6"/>
  <c r="D50" i="6"/>
  <c r="D49" i="6"/>
  <c r="D48" i="6"/>
  <c r="D56" i="6"/>
  <c r="D55" i="6"/>
  <c r="D54" i="6"/>
  <c r="D53" i="6"/>
  <c r="D59" i="6"/>
  <c r="D58" i="6"/>
  <c r="D63" i="6"/>
  <c r="D62" i="6"/>
  <c r="D61" i="6"/>
  <c r="D68" i="6"/>
  <c r="D67" i="6"/>
  <c r="D66" i="6"/>
  <c r="D72" i="6"/>
  <c r="D88" i="6"/>
  <c r="D87" i="6"/>
  <c r="D86" i="6"/>
  <c r="D5" i="6"/>
  <c r="G11" i="5"/>
  <c r="G10" i="5"/>
  <c r="G9" i="5"/>
  <c r="G8" i="5"/>
  <c r="G16" i="5"/>
  <c r="G14" i="5"/>
  <c r="G13" i="5"/>
  <c r="G21" i="5"/>
  <c r="G20" i="5"/>
  <c r="G19" i="5"/>
  <c r="G23" i="5"/>
  <c r="G18" i="5"/>
  <c r="G31" i="5"/>
  <c r="G33" i="5"/>
  <c r="G30" i="5"/>
  <c r="G29" i="5"/>
  <c r="G28" i="5"/>
  <c r="G38" i="5"/>
  <c r="G37" i="5"/>
  <c r="G36" i="5"/>
  <c r="G35" i="5"/>
  <c r="G42" i="5"/>
  <c r="G41" i="5"/>
  <c r="G40" i="5"/>
  <c r="G47" i="5"/>
  <c r="G46" i="5"/>
  <c r="G45" i="5"/>
  <c r="G51" i="5"/>
  <c r="G50" i="5"/>
  <c r="G49" i="5"/>
  <c r="G27" i="5"/>
  <c r="G7" i="5"/>
  <c r="G58" i="5"/>
  <c r="G57" i="5"/>
  <c r="G56" i="5"/>
  <c r="G55" i="5"/>
  <c r="G54" i="5"/>
  <c r="G65" i="5"/>
  <c r="G64" i="5"/>
  <c r="G63" i="5"/>
  <c r="G62" i="5"/>
  <c r="G61" i="5"/>
  <c r="G60" i="5"/>
  <c r="G71" i="5"/>
  <c r="G70" i="5"/>
  <c r="G69" i="5"/>
  <c r="G68" i="5"/>
  <c r="G77" i="5"/>
  <c r="G76" i="5"/>
  <c r="G75" i="5"/>
  <c r="G74" i="5"/>
  <c r="G73" i="5"/>
  <c r="G67" i="5"/>
  <c r="G84" i="5"/>
  <c r="G83" i="5"/>
  <c r="G82" i="5"/>
  <c r="G81" i="5"/>
  <c r="G89" i="5"/>
  <c r="G88" i="5"/>
  <c r="G87" i="5"/>
  <c r="G86" i="5"/>
  <c r="G93" i="5"/>
  <c r="G92" i="5"/>
  <c r="G91" i="5"/>
  <c r="G80" i="5"/>
  <c r="G79" i="5"/>
  <c r="G100" i="5"/>
  <c r="G102" i="5"/>
  <c r="G104" i="5"/>
  <c r="G99" i="5"/>
  <c r="G98" i="5"/>
  <c r="G97" i="5"/>
  <c r="G96" i="5"/>
  <c r="G95" i="5"/>
  <c r="G112" i="5"/>
  <c r="G111" i="5"/>
  <c r="G110" i="5"/>
  <c r="G109" i="5"/>
  <c r="G108" i="5"/>
  <c r="G107" i="5"/>
  <c r="G119" i="5"/>
  <c r="G118" i="5"/>
  <c r="G117" i="5"/>
  <c r="G116" i="5"/>
  <c r="G115" i="5"/>
  <c r="G114" i="5"/>
  <c r="G6" i="5"/>
  <c r="G25" i="5"/>
  <c r="G24" i="5"/>
  <c r="G15" i="5"/>
  <c r="F118" i="4"/>
  <c r="F117" i="4"/>
  <c r="F116" i="4"/>
  <c r="F115" i="4"/>
  <c r="F114" i="4"/>
  <c r="F113" i="4"/>
  <c r="F83" i="4"/>
  <c r="F82" i="4"/>
  <c r="F81" i="4"/>
  <c r="F80" i="4"/>
  <c r="F88" i="4"/>
  <c r="F87" i="4"/>
  <c r="F86" i="4"/>
  <c r="F85" i="4"/>
  <c r="F92" i="4"/>
  <c r="F91" i="4"/>
  <c r="F90" i="4"/>
  <c r="F79" i="4"/>
  <c r="F78" i="4"/>
  <c r="F64" i="4"/>
  <c r="F63" i="4"/>
  <c r="F62" i="4"/>
  <c r="F61" i="4"/>
  <c r="F60" i="4"/>
  <c r="F59" i="4"/>
  <c r="F57" i="4"/>
  <c r="F56" i="4"/>
  <c r="F55" i="4"/>
  <c r="F54" i="4"/>
  <c r="F53" i="4"/>
  <c r="F111" i="4"/>
  <c r="F110" i="4"/>
  <c r="F109" i="4"/>
  <c r="F108" i="4"/>
  <c r="F107" i="4"/>
  <c r="F106" i="4"/>
  <c r="F99" i="4"/>
  <c r="F101" i="4"/>
  <c r="F103" i="4"/>
  <c r="F98" i="4"/>
  <c r="F97" i="4"/>
  <c r="F96" i="4"/>
  <c r="F95" i="4"/>
  <c r="F94" i="4"/>
  <c r="F76" i="4"/>
  <c r="F75" i="4"/>
  <c r="F74" i="4"/>
  <c r="F73" i="4"/>
  <c r="F72" i="4"/>
  <c r="F70" i="4"/>
  <c r="F69" i="4"/>
  <c r="F68" i="4"/>
  <c r="F67" i="4"/>
  <c r="F66" i="4"/>
  <c r="F10" i="4"/>
  <c r="F9" i="4"/>
  <c r="F8" i="4"/>
  <c r="F7" i="4"/>
  <c r="F15" i="4"/>
  <c r="F13" i="4"/>
  <c r="F12" i="4"/>
  <c r="F20" i="4"/>
  <c r="F19" i="4"/>
  <c r="F18" i="4"/>
  <c r="F22" i="4"/>
  <c r="F17" i="4"/>
  <c r="F30" i="4"/>
  <c r="F32" i="4"/>
  <c r="F29" i="4"/>
  <c r="F28" i="4"/>
  <c r="F27" i="4"/>
  <c r="F37" i="4"/>
  <c r="F36" i="4"/>
  <c r="F35" i="4"/>
  <c r="F34" i="4"/>
  <c r="F41" i="4"/>
  <c r="F40" i="4"/>
  <c r="F39" i="4"/>
  <c r="F46" i="4"/>
  <c r="F45" i="4"/>
  <c r="F44" i="4"/>
  <c r="F50" i="4"/>
  <c r="F49" i="4"/>
  <c r="F48" i="4"/>
  <c r="F26" i="4"/>
  <c r="F6" i="4"/>
  <c r="F5" i="4"/>
  <c r="C8" i="8"/>
  <c r="C7" i="8"/>
  <c r="C17" i="8"/>
  <c r="C20" i="8"/>
  <c r="C22" i="8"/>
  <c r="C19" i="8"/>
  <c r="C16" i="8"/>
  <c r="C14" i="8"/>
  <c r="C13" i="8"/>
  <c r="C6" i="8"/>
  <c r="C9" i="7"/>
  <c r="C31" i="8"/>
  <c r="C8" i="7"/>
  <c r="C7" i="7"/>
  <c r="C13" i="7"/>
  <c r="C12" i="7"/>
  <c r="C11" i="7"/>
  <c r="C6" i="7"/>
  <c r="C5" i="7"/>
  <c r="C28" i="8"/>
  <c r="C27" i="8"/>
  <c r="C39" i="8"/>
  <c r="C38" i="8"/>
  <c r="C36" i="8"/>
  <c r="C35" i="8"/>
  <c r="C33" i="8"/>
  <c r="C30" i="8"/>
  <c r="C26" i="8"/>
  <c r="C24" i="8"/>
  <c r="G5" i="5"/>
  <c r="C41" i="8"/>
  <c r="F24" i="4"/>
  <c r="F23" i="4"/>
  <c r="F14" i="4"/>
</calcChain>
</file>

<file path=xl/sharedStrings.xml><?xml version="1.0" encoding="utf-8"?>
<sst xmlns="http://schemas.openxmlformats.org/spreadsheetml/2006/main" count="1242" uniqueCount="288">
  <si>
    <t>08 3 01 С1406</t>
  </si>
  <si>
    <t>02</t>
  </si>
  <si>
    <t>Закупка товаров, работ и услуг для обеспечения государственных (муниципальных) нужд</t>
  </si>
  <si>
    <t>Создание условий,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t>
  </si>
  <si>
    <t>08 3 01 00000</t>
  </si>
  <si>
    <t>08 3 00 00000</t>
  </si>
  <si>
    <t>08 0 00 00000</t>
  </si>
  <si>
    <t>Массовый спорт</t>
  </si>
  <si>
    <t>ФИЗИЧЕСКАЯ КУЛЬТУРА  И СПОРТ</t>
  </si>
  <si>
    <t>02 2 01 С1445</t>
  </si>
  <si>
    <t>01</t>
  </si>
  <si>
    <t>Социальное обеспечение и иные выплаты населению</t>
  </si>
  <si>
    <t>Выплата пенсий за выслугу лет и доплат к пенсиям муниципальных служащих</t>
  </si>
  <si>
    <t>02 2 01 00000</t>
  </si>
  <si>
    <t>Основное мероприятие «Предоставление мер социальной поддержки отдельным категориям граждан»</t>
  </si>
  <si>
    <t>02 2 00 00000</t>
  </si>
  <si>
    <t>02 0 00 00000</t>
  </si>
  <si>
    <t xml:space="preserve">Пенсионное обеспечение </t>
  </si>
  <si>
    <t>СОЦИАЛЬНАЯ ПОЛИТИКА</t>
  </si>
  <si>
    <t>01 1 01 С1401</t>
  </si>
  <si>
    <t>08</t>
  </si>
  <si>
    <t>Иные бюджетные ассигнования</t>
  </si>
  <si>
    <t>Расходы на обеспечение деятельности (оказание услуг) муниципальных учреждений</t>
  </si>
  <si>
    <t>01 1 01 S3330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</si>
  <si>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</si>
  <si>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01 1 01 00000</t>
  </si>
  <si>
    <t>Основное мероприятие «Обеспечение деятельности культурно-досугового дела»</t>
  </si>
  <si>
    <t>01 1 00 00000</t>
  </si>
  <si>
    <t>01 0 00 00000</t>
  </si>
  <si>
    <t>Культура</t>
  </si>
  <si>
    <t xml:space="preserve">КУЛЬТУРА, КИНЕМАТОГРАФИЯ </t>
  </si>
  <si>
    <t>03</t>
  </si>
  <si>
    <t>05</t>
  </si>
  <si>
    <t>Реализация мероприятий по формированию современной городской среды</t>
  </si>
  <si>
    <t>19 1 02 00000</t>
  </si>
  <si>
    <t>19 1 00 00000</t>
  </si>
  <si>
    <t>19 0 00 00000</t>
  </si>
  <si>
    <t>07 3 01 С1433</t>
  </si>
  <si>
    <t>Мероприятия по благоустройству</t>
  </si>
  <si>
    <t>07 3 01 00000</t>
  </si>
  <si>
    <t>Основное мероприятие «Осуществление мероприятий по благоустройству территории населенных пунктов»</t>
  </si>
  <si>
    <t>07 3 00 00000</t>
  </si>
  <si>
    <t>07 0 00 00000</t>
  </si>
  <si>
    <t>Благоустройство</t>
  </si>
  <si>
    <t>ЖИЛИЩНО-КОММУНАЛЬНОЕ ХОЗЯЙСТВО</t>
  </si>
  <si>
    <t>05 1 01 С1434</t>
  </si>
  <si>
    <t>04</t>
  </si>
  <si>
    <t>05 1 01 00000</t>
  </si>
  <si>
    <t>05 1 00 00000</t>
  </si>
  <si>
    <t>05 0 00 00000</t>
  </si>
  <si>
    <t>Другие вопросы в области национальной экономики</t>
  </si>
  <si>
    <t>НАЦИОНАЛЬНАЯ ЭКОНОМИКА</t>
  </si>
  <si>
    <t>13 1 01 С1415</t>
  </si>
  <si>
    <t>Обеспечение первичных мер пожарной безопасности в границах населенных пунктов муниципальных образований</t>
  </si>
  <si>
    <t>13 1 01 00000</t>
  </si>
  <si>
    <t xml:space="preserve">Основное мероприятие «Обеспечение первичных мер пожарной безопасности на территории» </t>
  </si>
  <si>
    <t>13 1 00 00000</t>
  </si>
  <si>
    <t>13 0 00 00000</t>
  </si>
  <si>
    <t>09</t>
  </si>
  <si>
    <t>НАЦИОНАЛЬНАЯ БЕЗОПАСНОСТЬ И ПРАВООХРАНИТЕЛЬНАЯ ДЕЯТЕЛЬНОСТЬ</t>
  </si>
  <si>
    <t>77 2 00 51180</t>
  </si>
  <si>
    <t>77 2 00 51180</t>
  </si>
  <si>
    <t>Осуществление первичного воинского учета на территориях, где отсутствуют военные комиссариаты</t>
  </si>
  <si>
    <t>77 2 00 00000</t>
  </si>
  <si>
    <t>Непрограммные расходы органов местного самоуправления</t>
  </si>
  <si>
    <t>77 0 00 00000</t>
  </si>
  <si>
    <t>Непрограммная деятельность органов местного самоуправления</t>
  </si>
  <si>
    <t>Мобилизационная и вневойсковая подготовка</t>
  </si>
  <si>
    <t>НАЦИОНАЛЬНАЯ ОБОРОНА</t>
  </si>
  <si>
    <t>79 1 00 С1401</t>
  </si>
  <si>
    <t>79 1 00 00000</t>
  </si>
  <si>
    <t>Расходы на обеспечение деятельности муниципальных казенных учреждений, не вошедших в программные мероприятия Новопоселеновского сельсовета Курского района Курской области (МКУ «ОДАНС»)</t>
  </si>
  <si>
    <t>79 0 00 00000</t>
  </si>
  <si>
    <t>Непрограммные расходы на обеспечение деятельности муниципальных казенных учреждений Новопоселеновского сельсовета Курского района Курской области</t>
  </si>
  <si>
    <t>77 2 00 С1439</t>
  </si>
  <si>
    <t>Реализация мероприятий по распространению официальной информации</t>
  </si>
  <si>
    <t>76 1 00 С1404</t>
  </si>
  <si>
    <t>Выполнение других (прочих) обязательств органа местного самоуправления</t>
  </si>
  <si>
    <t>76 1 00 00000</t>
  </si>
  <si>
    <t>Выполнение других обязательств муниципального образования</t>
  </si>
  <si>
    <t>76 0 00 00000</t>
  </si>
  <si>
    <t>Реализация государственных функций, связанных с общегосударственным управлением</t>
  </si>
  <si>
    <t>12 2 01 С1435</t>
  </si>
  <si>
    <t>13</t>
  </si>
  <si>
    <t>12 2 01 00000</t>
  </si>
  <si>
    <t xml:space="preserve">01 </t>
  </si>
  <si>
    <t>12 2 00 00000</t>
  </si>
  <si>
    <t>Подпрограмма «Обеспечение правопорядка на территории Новопоселеновского сельсовета Курского района Курской области»</t>
  </si>
  <si>
    <t>12 0 00 00000</t>
  </si>
  <si>
    <t>04 2 01 С1468</t>
  </si>
  <si>
    <t>Мероприятия в области земельных отношений</t>
  </si>
  <si>
    <t>04 2 01 С1467</t>
  </si>
  <si>
    <t>Мероприятия в области имущественных отношений</t>
  </si>
  <si>
    <t>04 2 01 00000</t>
  </si>
  <si>
    <t xml:space="preserve">13 </t>
  </si>
  <si>
    <t>04 2 00 00000</t>
  </si>
  <si>
    <t>Подпрограмма «Проведение муниципальной политики в области имущественных и земельных отношений»</t>
  </si>
  <si>
    <t>04 0 00 00000</t>
  </si>
  <si>
    <t>Другие общегосударственные вопросы</t>
  </si>
  <si>
    <t>77 2 00 П1485</t>
  </si>
  <si>
    <t>Межбюджетные трансферты</t>
  </si>
  <si>
    <t xml:space="preserve">Иные межбюджетные трансферты на осуществление переданных полномочий в сфере внутреннего муниципального финансового контроля </t>
  </si>
  <si>
    <t>73 1 00 С1402</t>
  </si>
  <si>
    <t>Обеспечение деятельности и выполнение функций органов местного самоуправления</t>
  </si>
  <si>
    <t>73 1 00 00000</t>
  </si>
  <si>
    <t>Обеспечение деятельности администрации муниципального образования</t>
  </si>
  <si>
    <t>73 0 00 00000</t>
  </si>
  <si>
    <t>Обеспечение функционирования местных администраций</t>
  </si>
  <si>
    <t xml:space="preserve">Функционирование Правительства Российской Федерации, высших исполнительных органов государственной власти  субъекта Российской Федерации, местных администраций </t>
  </si>
  <si>
    <t>500</t>
  </si>
  <si>
    <t>77 2 00 П1484</t>
  </si>
  <si>
    <t>Иные межбюджетные трансферты на осуществление переданных полномочий в сфере внешнего муниципального финансового контроля</t>
  </si>
  <si>
    <t>Функционирование законодательных (представительных) органов государственной власти и представительных органов муниципальных образований</t>
  </si>
  <si>
    <t>71 1 00 С1402</t>
  </si>
  <si>
    <t>71 1 00 00000</t>
  </si>
  <si>
    <t>Глава муниципального образования</t>
  </si>
  <si>
    <t>71 0 00 00000</t>
  </si>
  <si>
    <t>Обеспечение функционирования главы муниципального образования</t>
  </si>
  <si>
    <t>Функционирование высшего должностного лица  субъекта Российской Федерации и муниципального образования</t>
  </si>
  <si>
    <t>00</t>
  </si>
  <si>
    <t>ОБЩЕГОСУДАРСТВЕННЫЕ ВОПРОСЫ</t>
  </si>
  <si>
    <t>ВСЕГО РАСХОДОВ</t>
  </si>
  <si>
    <t>ВР</t>
  </si>
  <si>
    <t>ЦСР</t>
  </si>
  <si>
    <t>ПР</t>
  </si>
  <si>
    <t>Рз</t>
  </si>
  <si>
    <t>Наименование</t>
  </si>
  <si>
    <t>001</t>
  </si>
  <si>
    <t>Администрация Новопоселеновского сельсовета Курского района Курской области</t>
  </si>
  <si>
    <t>РЗ</t>
  </si>
  <si>
    <t>ГРБС</t>
  </si>
  <si>
    <t>ВСЕГО</t>
  </si>
  <si>
    <t>Заработная плата и начисления на выплаты по оплате труда работника учреждений культуры муниципальных образований городских и сельских поселений</t>
  </si>
  <si>
    <t>01 1 01 13330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</si>
  <si>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</si>
  <si>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19 1 F2 00000</t>
  </si>
  <si>
    <t>19 1 F2 55550</t>
  </si>
  <si>
    <t>Муниципальная программа «Формирование современной городской среды» на территории муниципального образования «Новопоселеновский сельсовет» Курского района Курской области»</t>
  </si>
  <si>
    <t>Код бюджетной классификации Российской Федерации</t>
  </si>
  <si>
    <t xml:space="preserve"> 01 00 00 00 00 0000 000</t>
  </si>
  <si>
    <t>Источники внутреннего финансирования дефицитов бюджетов</t>
  </si>
  <si>
    <t xml:space="preserve"> 01 05 00 00 00 0000 000</t>
  </si>
  <si>
    <t>Изменение остатков средств на счетах по учету средств бюджетов</t>
  </si>
  <si>
    <t xml:space="preserve"> 01 05 00 00 00 0000 500</t>
  </si>
  <si>
    <t>Увеличение остатков средств бюджетов</t>
  </si>
  <si>
    <t xml:space="preserve"> 01 05 02 00 00 0000 500</t>
  </si>
  <si>
    <t>Увеличение прочих остатков средств бюджетов</t>
  </si>
  <si>
    <t xml:space="preserve"> 01 05 02 01 00 0000 510</t>
  </si>
  <si>
    <t>Увеличение прочих остатков денежных средств бюджетов</t>
  </si>
  <si>
    <t>01 05 02 01 10 0000 510</t>
  </si>
  <si>
    <t>Увеличение прочих остатков денежных средств бюджетов муниципальных районов</t>
  </si>
  <si>
    <t xml:space="preserve"> 01 05 00 00 00 0000 600</t>
  </si>
  <si>
    <t>Уменьшение остатков средств бюджетов</t>
  </si>
  <si>
    <t xml:space="preserve"> 01 05 02 00 00 0000 600</t>
  </si>
  <si>
    <t>Уменьшение прочих остатков средств бюджетов</t>
  </si>
  <si>
    <t>01 05 02 01 00 0000 610</t>
  </si>
  <si>
    <t>Уменьшение прочих остатков денежных средств бюджетов</t>
  </si>
  <si>
    <t xml:space="preserve"> 01 05 02 01 05 0000 610</t>
  </si>
  <si>
    <t>Уменьшение прочих остатков денежных средств бюджетов муниципальных районов</t>
  </si>
  <si>
    <t>Наименование доходов</t>
  </si>
  <si>
    <t>1 00 00000 00 0000 000</t>
  </si>
  <si>
    <t>Налоговые и неналоговые доходы</t>
  </si>
  <si>
    <t>1 01 00000 00 0000 000</t>
  </si>
  <si>
    <t>НАЛОГИ НА ПРИБЫЛЬ, ДОХОДЫ</t>
  </si>
  <si>
    <t>1 01 02000 01 0000 000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</si>
  <si>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</si>
  <si>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</si>
  <si>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</si>
  <si>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</si>
  <si>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</si>
  <si>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1 06 00000 00 0000 000</t>
  </si>
  <si>
    <t>НАЛОГИ НА ИМУЩЕСТВО</t>
  </si>
  <si>
    <t>1 06 01000 00 0000 110</t>
  </si>
  <si>
    <t>Налог на имущество физических лиц</t>
  </si>
  <si>
    <t>1 06 01030 10 0000 110</t>
  </si>
  <si>
    <t>Налог, взимаемый с налогоплательщиков, выбравших в качестве объекта налогообложения доходы</t>
  </si>
  <si>
    <t>1 06 06000 00 0000 110</t>
  </si>
  <si>
    <t>ЗЕМЕЛЬНЫЙ НАЛОГ</t>
  </si>
  <si>
    <t>Земельный налог с организаций</t>
  </si>
  <si>
    <t>1 06 06033 10 0000 110</t>
  </si>
  <si>
    <t>Земельный налог с организаций, обладающих земельным участком, расположенным в границах сельских поселений</t>
  </si>
  <si>
    <t>1 06 06040 00 0000 110</t>
  </si>
  <si>
    <t>Земельный налог с физических лиц</t>
  </si>
  <si>
    <t>1 06 06043 10 0000 110</t>
  </si>
  <si>
    <t>Земельный налог с физических лиц, обладающих земельным участком, расположенным в границах сельских поселений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</si>
  <si>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</si>
  <si>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</si>
  <si>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</si>
  <si>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</si>
  <si>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</si>
  <si>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2 02 20000 00 0000 150</t>
  </si>
  <si>
    <t>Субсидии бюджетам бюджетной системы Российской Федерации (межбюджетные субсидии)</t>
  </si>
  <si>
    <t>2 02 29999 00 0000 150</t>
  </si>
  <si>
    <t>Прочие субсидии</t>
  </si>
  <si>
    <t>2 02 29999 10 0000 150</t>
  </si>
  <si>
    <t>Прочие субсидии бюджетной системы Российской Федерации</t>
  </si>
  <si>
    <t>2 02 30000 00 0000 150</t>
  </si>
  <si>
    <t>Субвенции бюджетам субъектов Российской Федерации и муниципальных образований</t>
  </si>
  <si>
    <t>2 02 35118 00 0000 150</t>
  </si>
  <si>
    <t>Субвенции бюджетам на осуществление первичного воинского учета на территориях, где отсутствуют военные комиссариаты</t>
  </si>
  <si>
    <t>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</si>
  <si>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</si>
  <si>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</si>
  <si>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</si>
  <si>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</si>
  <si>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</si>
  <si>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2 02 40014 10 0000 150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</si>
  <si>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</si>
  <si>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В С Е Г О Д О Х О Д О В</t>
  </si>
  <si>
    <t>Основное мероприятие «Осуществление мероприятий в области энергосбережения»</t>
  </si>
  <si>
    <t>Мероприятия в области энергосбережения</t>
  </si>
  <si>
    <t>2 02 25555 00 0000 150</t>
  </si>
  <si>
    <t>2 02 25555 10 0000 150</t>
  </si>
  <si>
    <t>Субсидии бюджетам на реализацию программ формирования современной городской среды</t>
  </si>
  <si>
    <t>Субсидии бюджетам сельских поселений на реализацию программ формирования современной городской среды</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</si>
  <si>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</si>
  <si>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</si>
  <si>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2 02 16001 10 0000 150</t>
  </si>
  <si>
    <t>2 02 16001 00 0000 150</t>
  </si>
  <si>
    <t>Дотации на выравнивание бюджетной обеспеченности из бюджетов муниципальных районов</t>
  </si>
  <si>
    <t>Дотации бюджетам сельских поселений на выравнивание бюджетной обеспеченности из бюджетов муниципальных районов</t>
  </si>
  <si>
    <t>Непрограммные расходы  органов местного самоуправления</t>
  </si>
  <si>
    <t>Предоставление субсидий бюджетным, автономным и иным некоммерческим организациям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</si>
  <si>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нужд</t>
  </si>
  <si>
    <t>77 2 00 С1494</t>
  </si>
  <si>
    <t>Итого расходы на 2021 год, рублей</t>
  </si>
  <si>
    <t> Дорожное хозяйство (дорожные фонды)</t>
  </si>
  <si>
    <t>Выполнение других обязательств Курского района Курской области</t>
  </si>
  <si>
    <t xml:space="preserve">Иные межбюджетные трансферты из бюджета Курского района Курской области местным бюджетам поселений, входящих в состав Курского района Курской области для осуществления переданных полномочий по капитальному ремонту, ремонту и содержанию автомобильных дорог общего пользования местного значения </t>
  </si>
  <si>
    <t>76 1 00 П1424</t>
  </si>
  <si>
    <t>Защита населения и территории от чрезвычайных ситуаций природного и техногенного характера, пожарная безопасность</t>
  </si>
  <si>
    <t>Реализация мероприятий направленных на обеспечение правопорядка на территории Новопоселеновского сельсовета Курского района Курской области</t>
  </si>
  <si>
    <t>1 06 06030 00 0000 110</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</si>
  <si>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</si>
  <si>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</si>
  <si>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1 05 00000 00 0000 110</t>
  </si>
  <si>
    <t>1 05 03000 01 0000 110</t>
  </si>
  <si>
    <t>1 05 3010 01 0000 110</t>
  </si>
  <si>
    <t>НАЛОГИ НА СОВОКУПНЫЙ ДОХОД</t>
  </si>
  <si>
    <t>Единый сельскохозяйственный налог</t>
  </si>
  <si>
    <t xml:space="preserve">Источники финансирования дефицита бюджета Новопоселеновского сельсовета Курского района Курской области на 2022 год и на плановый период 2022 и 2023 годов
</t>
  </si>
  <si>
    <t xml:space="preserve"> Итого на 2022 год, руб.</t>
  </si>
  <si>
    <t xml:space="preserve">Наименование источников финансирования дефицита бюджета </t>
  </si>
  <si>
    <t xml:space="preserve"> +22301832,85</t>
  </si>
  <si>
    <t xml:space="preserve">Поступления доходов  по основным источникам в бюджет 
Новопоселеновского сельсовета Курского района Курской области  на 2022 год и на плановый период 2023 и 2024 годов
</t>
  </si>
  <si>
    <t xml:space="preserve"> Итого на 2022 год, рублей</t>
  </si>
  <si>
    <t>Дотации бюджетам бюджетной системы Российской Федерации</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</si>
  <si>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Новопоселеновского сельсовета Курского района Курской области на 2022 год  и на плановый период 2023 и 2024 годов</t>
  </si>
  <si>
    <t>Итого расходы на 2022 год, рублей</t>
  </si>
  <si>
    <t>Муниципальная программа «Управление муниципальным имуществом и земельными ресурсами Новопоселеновского сельсовета Курского района Курской области на 2018-2024 годы»</t>
  </si>
  <si>
    <t>Основное мероприятие «Осуществление мероприятий в области имущественных и земельных отношений»</t>
  </si>
  <si>
    <t>Основное мероприятие «Проведение профилактических мероприятий, направленных на профилактику правонарушений, борьбы с коррупционными проявлениями, повышению культуры толерантного поведения в обществе, формирование позитивного общественного мнения о работе служб, обеспечивающих профилактику правонарушений»</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</si>
  <si>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Новопоселеновском сельсовете Курского района Курской области на 2022 – 2026 годы»</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</si>
  <si>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в Новопоселеновском сельсовете Курского района Курской области на 2022 – 2026 годы»</t>
  </si>
  <si>
    <t>Муниципальная программа «Энергосбережение, повышение энергетической эффективности в Новопоселеновском сельсовете Курского района Курской области на 2018 – 2024 годы»</t>
  </si>
  <si>
    <t>Подпрограмма «Энергосбережение» муниципальной программы «Энергосбережение, повышение энергетической эффективности в Новопоселеновском сельсовете Курского района Курской области на 2018 – 2024 годы»</t>
  </si>
  <si>
    <t>Муниципальная программа «Обеспечение доступным и комфортным жильем и коммунальными услугами граждан в  Новопоселеновском сельсовете Курского района Курской области в 2022 – 2026 годах»</t>
  </si>
  <si>
    <t>Подпрограмма «Обеспечение качественными услугами ЖКХ населения в Новопоселеновском сельсовете Курского района Курской области» муниципальной программы «Обеспечение доступным и комфортным жильем и коммунальными услугами граждан в  Новопоселеновском сельсовете Курского района Курской области в 2022 – 2026 годах»</t>
  </si>
  <si>
    <t>Подпрограмма «Формирование современной городской среды» на территории муниципального образования «Новопоселеновский сельсовет» Курского района Курской области муниципальной программы «Формирование современной городской среды» на территории муниципального образования «Новопоселеновский сельсовет» Курского района Курской области»</t>
  </si>
  <si>
    <t>Основное мероприятие «Благоустройство общественных территорий»</t>
  </si>
  <si>
    <t xml:space="preserve">Муниципальная программа «Развитие культуры в Новопоселеновском сельсовете Курского района Курской области на 2022 – 2026 годы» </t>
  </si>
  <si>
    <t>Подпрограмма «Искусство» муниципальной программы ««Развитие культуры в Новопоселеновском сельсовете Курского района Курской области на 2022 – 2026 годы»</t>
  </si>
  <si>
    <t>Муниципальная программа «Социальная поддержка граждан в Новопоселеновском сельсовете Курского района Курской области на 2022 – 2026 годы»</t>
  </si>
  <si>
    <t>Подпрограмма «Развитие мер социальной поддержки отдельных категорий граждан» муниципальной программы «Социальная поддержка граждан в Новопоселеновском сельсовете Курского района Курской области на 2022 – 2026 годы»</t>
  </si>
  <si>
    <t>Муниципальная программа «Повышение эффективности работы с молодежью, организация отдыха и оздоровления детей, молодежи, развитие физической культуры и спорта в Новопоселеновском сельсовете Курского района Курской области на 2022 - 2026 годы»</t>
  </si>
  <si>
    <t>Подпрограмма «Реализация муниципальной политики в сфере физической культуры и спорта» муниципальной программы «Повышение эффективности работы с молодежью, организация отдыха и оздоровления детей, молодежи, развитие физической культуры и спорта в Новопоселеновском сельсовете Курского района Курской области на 2022 - 2026 годы»</t>
  </si>
  <si>
    <t>Основное мероприятие «Физическое воспитание, вовлечение населения в занятия физической культурой и массовым спортом, обеспечение организации и проведения физкультурных мероприятий и спортивных мероприятий»</t>
  </si>
  <si>
    <t>Муниципальная программа «Профилактика правонарушений в Новопоселеновском сельсовете Курского района Курской области на 2018 – 2024 годы»</t>
  </si>
  <si>
    <t>77 2 00  С1494</t>
  </si>
  <si>
    <t>Ведомственная структура расходов бюджета Новопоселеновского сельсовета Курского района Курской области на 2022 год   и на  плановый  период 2023 и 2024 годов</t>
  </si>
  <si>
    <t>Распределение бюджетных ассигнований по целевым статьям (муниципальным программам Новопоселеновского сельсовета Курского района Курской области Курской области и непрограммным направлениям деятельности), группам видов расходов на 2022 год  и на плановый период  2023 и 2024 годов</t>
  </si>
  <si>
    <t>Муниципальная программа «Обеспечение доступным и комфортным жильем и коммунальными услугами граждан в  Новопоселеновском сельсовете Курского района Курской области в 2022 - 2026 годах»</t>
  </si>
  <si>
    <t>Подпрограмма «Обеспечение качественными услугами ЖКХ населения в Новопоселеновском сельсовете Курского района Курской области» муниципальной программы «Обеспечение доступным и комфортным жильем и коммунальными услугами граждан в  Новопоселеновском сельсовете Курского района Курской области в 2022 - 2026 годах»</t>
  </si>
  <si>
    <t>Обеспечение функционирования местных администрации</t>
  </si>
  <si>
    <t>Осуществление переданных полномочий  по капитальному ремонту, ремонту и содержанию автомобильных дорог общего пользования местного значения</t>
  </si>
  <si>
    <t xml:space="preserve">Иные межбюджетные трансферты на осуществление переданных полномочий в сфере внешнего муниципального финансового контроля </t>
  </si>
  <si>
    <t>Непрограммные расходы на обеспечение деятельности муниципальных казенных учреждений</t>
  </si>
  <si>
    <t>Расходы на обеспечение деятельности муниципальных казенных учреждений, не вошедшие в программные мероприятия</t>
  </si>
  <si>
    <t>71 1 00  С1402</t>
  </si>
  <si>
    <t>77 2 00  П1484</t>
  </si>
  <si>
    <t>Итого на 2022 год, рублей</t>
  </si>
  <si>
    <t>Объемы межбюджетных трансфертов, получаемых из других бюджетов бюджетной системы Российской Федерации на 2021 год и на плановый период 2022 и 2023 годов</t>
  </si>
  <si>
    <t>Приложение № 1                                                                                                                                                                                                                                                                                                                                                                                                                                                                                                                                                                                           к Решению Собрания депутатов Новопоселеновского сельсовета Курского района Курской области от 28 февраля 2022 года № 191-6-90 «О внесении изменений и дополнений в Решение Собрания депутатов Новопоселеновского сельсовета Курского района Курской области от 20 декабря 2021 года № 180-6-87 «О бюджете Новопоселеновского сельсовета Курского района Курской области на 2022 год и на плановый период 2023 и 2024 годов»</t>
  </si>
  <si>
    <t>Приложение № 2                                                                                                                                                                                                                                                                                                                                                                                                                                                                                                                                                                               к Решению Собрания депутатов Новопоселеновского сельсовета Курского района Курской области от 28 февраля 2022 года № 191-6-90 «О внесении изменений и дополнений в Решение Собрания депутатов Новопоселеновского сельсовета Курского района Курской области от 20 декабря 2021 года № 180-6-87   «О бюджете Новопоселеновского сельсовета Курского района Курской области на 2022 год и на плановый период 2023 и 2024 годов»</t>
  </si>
  <si>
    <t>Приложение № 3                                                                                                                                                                                                                                                                                                                                                                                                                                                                                                                                                                                к Решению Собрания депутатов Новопоселеновского сельсовета Курского района Курской области от 28 февраля 2022 года № 191-6-90 «О внесении изменений и дополнений в Решение Собрания депутатов Новопоселеновского сельсовета Курского района Курской области от 20 декабря 2021 года № 180-6-87   «О бюджете Новопоселеновского сельсовета Курского района Курской области на 2022 год и на плановый период 2023 и 2024 годов»</t>
  </si>
  <si>
    <t>Приложение № 4                                                                                                                                                                                                                                                                                                                                                                                                                                                                                                                                                                                 к Решению Собрания депутатов Новопоселеновского сельсовета Курского района Курской области от 28 февраля 2022 года № 191-6-90 «О внесении изменений и дополнений в Решение Собрания депутатов Новопоселеновского сельсовета Курского района Курской области от 20 декабря 2021 года № 180-6-87   «О бюджете Новопоселеновского сельсовета Курского района Курской области на 2022 год и на плановый период 2023 и 2024 годов»</t>
  </si>
  <si>
    <t>Приложение № 5                                                                                                                                                                                                                                                                                                                                                                                                                                                                                                                                                                                 к Решению Собрания депутатов Новопоселеновского сельсовета Курского района Курской области от 28 февраля 2022 года № 191-6-90 «О внесении изменений и дополнений в Решение Собрания депутатов Новопоселеновского сельсовета Курского района Курской области от 20 декабря 2021 года № 180-6-87   «О бюджете Новопоселеновского сельсовета Курского района Курской области на 2022 год и на плановый период 2023 и 2024 годов»</t>
  </si>
  <si>
    <t>Приложение № 13                                                                                                                                                                                                                                                                                                                                                                                                                                                                                                                                                                                к Решению Собрания депутатов Новопоселеновского сельсовета Курского района Курской области от 28 февраля 2022 года № 191-6-90 «О внесении изменений и дополнений в Решение Собрания депутатов Новопоселеновского сельсовета Курского района Курской области от 20 декабря 2021 года № 180-6-87   «О бюджете Новопоселеновского сельсовета Курского района Курской области на 2022 год и на плановый период 2023 и 2024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</si>
</sst>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
  </numFmts>
  <fonts count="20" x14ac:knownFonts="1">
    <font>
      <sz val="10"/>
      <name val="Arial"/>
      <family val="2"/>
      <charset val="204"/>
    </font>
    <font>
      <sz val="11"/>
      <color indexed="8"/>
      <name val="Calibri"/>
      <family val="2"/>
      <charset val="204"/>
    </font>
    <font>
      <sz val="11"/>
      <color indexed="8"/>
      <name val="Times New Roman"/>
      <family val="1"/>
      <charset val="204"/>
    </font>
    <font>
      <sz val="12"/>
      <color indexed="8"/>
      <name val="Times New Roman"/>
      <family val="1"/>
      <charset val="204"/>
    </font>
    <font>
      <sz val="14"/>
      <color rgb="FF000000"/>
      <name val="Times New Roman"/>
      <family val="1"/>
      <charset val="204"/>
    </font>
    <font>
      <sz val="14"/>
      <color indexed="8"/>
      <name val="Times New Roman"/>
      <family val="1"/>
      <charset val="204"/>
    </font>
    <font>
      <sz val="14"/>
      <name val="Times New Roman"/>
      <family val="1"/>
      <charset val="204"/>
    </font>
    <font>
      <b/>
      <sz val="11"/>
      <color indexed="8"/>
      <name val="Times New Roman"/>
      <family val="1"/>
      <charset val="204"/>
    </font>
    <font>
      <sz val="8"/>
      <color indexed="8"/>
      <name val="Calibri"/>
      <family val="2"/>
      <charset val="204"/>
    </font>
    <font>
      <sz val="18"/>
      <color indexed="8"/>
      <name val="Times New Roman"/>
      <family val="1"/>
      <charset val="204"/>
    </font>
    <font>
      <b/>
      <sz val="11"/>
      <color indexed="8"/>
      <name val="Calibri"/>
      <family val="2"/>
      <charset val="204"/>
    </font>
    <font>
      <b/>
      <sz val="11"/>
      <color indexed="10"/>
      <name val="Calibri"/>
      <family val="2"/>
      <charset val="204"/>
    </font>
    <font>
      <sz val="16"/>
      <color indexed="8"/>
      <name val="Calibri"/>
      <family val="2"/>
      <charset val="204"/>
    </font>
    <font>
      <sz val="12"/>
      <name val="Times New Roman"/>
      <family val="1"/>
      <charset val="204"/>
    </font>
    <font>
      <sz val="13"/>
      <color indexed="8"/>
      <name val="Times New Roman"/>
      <family val="1"/>
      <charset val="204"/>
    </font>
    <font>
      <sz val="11"/>
      <name val="Times New Roman"/>
      <family val="1"/>
      <charset val="204"/>
    </font>
    <font>
      <sz val="16"/>
      <name val="Times New Roman"/>
      <family val="1"/>
      <charset val="204"/>
    </font>
    <font>
      <u/>
      <sz val="10"/>
      <color theme="10"/>
      <name val="Arial"/>
      <family val="2"/>
      <charset val="204"/>
    </font>
    <font>
      <sz val="16"/>
      <color indexed="8"/>
      <name val="Times New Roman"/>
      <family val="1"/>
      <charset val="204"/>
    </font>
    <font>
      <i/>
      <sz val="14"/>
      <color rgb="FF00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57"/>
        <bgColor indexed="17"/>
      </patternFill>
    </fill>
    <fill>
      <patternFill patternType="solid">
        <fgColor indexed="17"/>
        <bgColor indexed="57"/>
      </patternFill>
    </fill>
    <fill>
      <patternFill patternType="solid">
        <fgColor indexed="9"/>
        <bgColor indexed="26"/>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s>
  <cellStyleXfs count="6">
    <xf numFmtId="0" fontId="0" fillId="0" borderId="0"/>
    <xf numFmtId="0" fontId="1" fillId="0" borderId="0"/>
    <xf numFmtId="0" fontId="8" fillId="0" borderId="0"/>
    <xf numFmtId="0" fontId="8" fillId="0" borderId="0"/>
    <xf numFmtId="0" fontId="8" fillId="0" borderId="0"/>
    <xf numFmtId="0" fontId="17" fillId="0" borderId="0" applyNumberFormat="0" applyFill="0" applyBorder="0" applyAlignment="0" applyProtection="0"/>
  </cellStyleXfs>
  <cellXfs count="135">
    <xf numFmtId="0" fontId="0" fillId="0" borderId="0" xfId="0"/>
    <xf numFmtId="0" fontId="2" fillId="0" borderId="0" xfId="1" applyFont="1" applyFill="1"/>
    <xf numFmtId="164" fontId="5" fillId="2" borderId="0" xfId="1" applyNumberFormat="1" applyFont="1" applyFill="1"/>
    <xf numFmtId="49" fontId="5" fillId="2" borderId="0" xfId="1" applyNumberFormat="1" applyFont="1" applyFill="1" applyAlignment="1">
      <alignment horizontal="center"/>
    </xf>
    <xf numFmtId="49" fontId="5" fillId="2" borderId="0" xfId="1" applyNumberFormat="1" applyFont="1" applyFill="1" applyAlignment="1">
      <alignment horizontal="center" vertical="top"/>
    </xf>
    <xf numFmtId="49" fontId="5" fillId="0" borderId="0" xfId="1" applyNumberFormat="1" applyFont="1" applyFill="1"/>
    <xf numFmtId="3" fontId="5"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0" fontId="7" fillId="0" borderId="0" xfId="1" applyFont="1" applyFill="1" applyAlignment="1">
      <alignment vertical="center"/>
    </xf>
    <xf numFmtId="0" fontId="9" fillId="0" borderId="0" xfId="1" applyFont="1" applyFill="1"/>
    <xf numFmtId="0" fontId="5" fillId="2" borderId="0" xfId="1" applyFont="1" applyFill="1" applyBorder="1" applyAlignment="1">
      <alignment vertical="center" wrapText="1"/>
    </xf>
    <xf numFmtId="0" fontId="1" fillId="0" borderId="0" xfId="1" applyFill="1"/>
    <xf numFmtId="49" fontId="5" fillId="0" borderId="0" xfId="1" applyNumberFormat="1" applyFont="1" applyFill="1" applyAlignment="1">
      <alignment horizontal="center"/>
    </xf>
    <xf numFmtId="49" fontId="5" fillId="0" borderId="0" xfId="1" applyNumberFormat="1" applyFont="1" applyFill="1" applyAlignment="1">
      <alignment horizontal="center" vertical="top"/>
    </xf>
    <xf numFmtId="0" fontId="11" fillId="0" borderId="0" xfId="1" applyFont="1" applyFill="1"/>
    <xf numFmtId="0" fontId="10" fillId="0" borderId="0" xfId="1" applyFont="1" applyFill="1" applyAlignment="1">
      <alignment horizontal="center" vertical="center"/>
    </xf>
    <xf numFmtId="0" fontId="12" fillId="0" borderId="0" xfId="1" applyFont="1" applyFill="1"/>
    <xf numFmtId="0" fontId="5" fillId="0" borderId="0" xfId="1" applyFont="1" applyFill="1" applyAlignment="1">
      <alignment vertical="center" wrapText="1"/>
    </xf>
    <xf numFmtId="49" fontId="13" fillId="2" borderId="0" xfId="1" applyNumberFormat="1" applyFont="1" applyFill="1"/>
    <xf numFmtId="49" fontId="3" fillId="0" borderId="0" xfId="1" applyNumberFormat="1" applyFont="1" applyFill="1" applyAlignment="1">
      <alignment horizontal="center"/>
    </xf>
    <xf numFmtId="49" fontId="3" fillId="0" borderId="0" xfId="1" applyNumberFormat="1" applyFont="1" applyFill="1" applyAlignment="1">
      <alignment horizontal="center" vertical="top"/>
    </xf>
    <xf numFmtId="49" fontId="3" fillId="0" borderId="0" xfId="1" applyNumberFormat="1" applyFont="1" applyFill="1"/>
    <xf numFmtId="4" fontId="13" fillId="2" borderId="0" xfId="1" applyNumberFormat="1" applyFont="1" applyFill="1"/>
    <xf numFmtId="0" fontId="2" fillId="4" borderId="0" xfId="1" applyFont="1" applyFill="1"/>
    <xf numFmtId="0" fontId="2" fillId="3" borderId="0" xfId="1" applyFont="1" applyFill="1"/>
    <xf numFmtId="4" fontId="2" fillId="0" borderId="0" xfId="1" applyNumberFormat="1" applyFont="1" applyFill="1"/>
    <xf numFmtId="165" fontId="2" fillId="0" borderId="0" xfId="1" applyNumberFormat="1" applyFont="1" applyFill="1"/>
    <xf numFmtId="49" fontId="13" fillId="2" borderId="0" xfId="1" applyNumberFormat="1" applyFont="1" applyFill="1" applyBorder="1" applyAlignment="1">
      <alignment horizontal="center" vertical="top" wrapText="1"/>
    </xf>
    <xf numFmtId="49" fontId="3" fillId="0" borderId="0" xfId="1" applyNumberFormat="1" applyFont="1" applyFill="1" applyBorder="1" applyAlignment="1">
      <alignment horizontal="center" vertical="top" wrapText="1"/>
    </xf>
    <xf numFmtId="0" fontId="5" fillId="0" borderId="0" xfId="1" applyFont="1" applyFill="1"/>
    <xf numFmtId="0" fontId="14" fillId="0" borderId="0" xfId="1" applyFont="1" applyFill="1" applyBorder="1" applyAlignment="1">
      <alignment vertical="center" wrapText="1"/>
    </xf>
    <xf numFmtId="0" fontId="4" fillId="0" borderId="1" xfId="0" applyFont="1" applyBorder="1" applyAlignment="1">
      <alignment horizontal="justify" vertical="center" wrapText="1"/>
    </xf>
    <xf numFmtId="49" fontId="5" fillId="0" borderId="1" xfId="1" applyNumberFormat="1" applyFont="1" applyFill="1" applyBorder="1" applyAlignment="1">
      <alignment horizontal="center" vertical="center"/>
    </xf>
    <xf numFmtId="0" fontId="2" fillId="0" borderId="0" xfId="1" applyFont="1"/>
    <xf numFmtId="0" fontId="5" fillId="5" borderId="1" xfId="1" applyFont="1" applyFill="1" applyBorder="1" applyAlignment="1">
      <alignment horizontal="center" vertical="center" wrapText="1"/>
    </xf>
    <xf numFmtId="0" fontId="5" fillId="5" borderId="1" xfId="1" applyFont="1" applyFill="1" applyBorder="1" applyAlignment="1">
      <alignment vertical="top" wrapText="1"/>
    </xf>
    <xf numFmtId="0" fontId="15" fillId="0" borderId="0" xfId="1" applyFont="1" applyFill="1" applyAlignment="1">
      <alignment horizontal="left" vertical="top"/>
    </xf>
    <xf numFmtId="0" fontId="15" fillId="0" borderId="0" xfId="1" applyFont="1" applyFill="1" applyAlignment="1">
      <alignment horizontal="left" vertical="center"/>
    </xf>
    <xf numFmtId="0" fontId="15" fillId="0" borderId="0" xfId="1" applyFont="1" applyFill="1" applyAlignment="1">
      <alignment horizontal="left" vertical="center" wrapText="1"/>
    </xf>
    <xf numFmtId="2" fontId="3" fillId="0" borderId="0" xfId="1" applyNumberFormat="1" applyFont="1" applyFill="1" applyAlignment="1">
      <alignment horizontal="center"/>
    </xf>
    <xf numFmtId="2" fontId="3" fillId="0" borderId="0" xfId="1" applyNumberFormat="1" applyFont="1" applyFill="1" applyBorder="1" applyAlignment="1">
      <alignment horizontal="center"/>
    </xf>
    <xf numFmtId="0" fontId="6" fillId="0" borderId="1" xfId="1" applyFont="1" applyFill="1" applyBorder="1" applyAlignment="1">
      <alignment horizontal="center" vertical="center" wrapText="1"/>
    </xf>
    <xf numFmtId="0" fontId="6" fillId="0" borderId="1" xfId="1" applyFont="1" applyFill="1" applyBorder="1" applyAlignment="1">
      <alignment horizontal="justify" vertical="center" wrapText="1"/>
    </xf>
    <xf numFmtId="2" fontId="6" fillId="0" borderId="1" xfId="1" applyNumberFormat="1" applyFont="1" applyFill="1" applyBorder="1" applyAlignment="1">
      <alignment horizontal="center" vertical="center" wrapText="1"/>
    </xf>
    <xf numFmtId="0" fontId="6" fillId="0" borderId="1" xfId="0" applyFont="1" applyFill="1" applyBorder="1" applyAlignment="1">
      <alignment horizontal="justify" vertical="top" wrapText="1"/>
    </xf>
    <xf numFmtId="2" fontId="6" fillId="0" borderId="1" xfId="0" applyNumberFormat="1" applyFont="1" applyFill="1" applyBorder="1" applyAlignment="1">
      <alignment horizontal="center" vertical="center" wrapText="1"/>
    </xf>
    <xf numFmtId="2" fontId="5" fillId="0" borderId="1" xfId="1" applyNumberFormat="1" applyFont="1" applyFill="1" applyBorder="1" applyAlignment="1">
      <alignment horizontal="center" vertical="center" wrapText="1"/>
    </xf>
    <xf numFmtId="2" fontId="5" fillId="0" borderId="1" xfId="1"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6" fillId="2" borderId="1" xfId="0" applyFont="1" applyFill="1" applyBorder="1" applyAlignment="1">
      <alignment horizontal="justify" vertical="center" wrapText="1"/>
    </xf>
    <xf numFmtId="2" fontId="5" fillId="2" borderId="1" xfId="1" applyNumberFormat="1" applyFont="1" applyFill="1" applyBorder="1" applyAlignment="1">
      <alignment horizontal="center"/>
    </xf>
    <xf numFmtId="0" fontId="4" fillId="2" borderId="1" xfId="0" applyFont="1" applyFill="1" applyBorder="1" applyAlignment="1">
      <alignment horizontal="justify" vertical="center" wrapText="1"/>
    </xf>
    <xf numFmtId="0" fontId="4" fillId="2" borderId="2" xfId="0" applyFont="1" applyFill="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4" fontId="5" fillId="2" borderId="3" xfId="1" applyNumberFormat="1" applyFont="1" applyFill="1" applyBorder="1" applyAlignment="1">
      <alignment horizontal="center" vertical="center" wrapText="1"/>
    </xf>
    <xf numFmtId="0" fontId="0" fillId="0" borderId="0" xfId="0" applyFont="1"/>
    <xf numFmtId="2" fontId="6"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4" fontId="5" fillId="2" borderId="2" xfId="1" applyNumberFormat="1" applyFont="1" applyFill="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4" fontId="5" fillId="2" borderId="1" xfId="1"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1" xfId="1" applyFont="1" applyFill="1" applyBorder="1" applyAlignment="1">
      <alignment horizontal="left" vertical="center"/>
    </xf>
    <xf numFmtId="2" fontId="6" fillId="0" borderId="1" xfId="1" applyNumberFormat="1" applyFont="1" applyFill="1" applyBorder="1" applyAlignment="1">
      <alignment horizontal="center" vertical="center"/>
    </xf>
    <xf numFmtId="2" fontId="5" fillId="2" borderId="1" xfId="1" applyNumberFormat="1" applyFont="1" applyFill="1" applyBorder="1" applyAlignment="1">
      <alignment horizontal="center" vertical="center"/>
    </xf>
    <xf numFmtId="0" fontId="4" fillId="2" borderId="2" xfId="0" applyFont="1" applyFill="1" applyBorder="1" applyAlignment="1">
      <alignment horizontal="justify" vertical="center" wrapText="1"/>
    </xf>
    <xf numFmtId="2" fontId="5" fillId="2" borderId="2" xfId="1" applyNumberFormat="1" applyFont="1" applyFill="1" applyBorder="1" applyAlignment="1">
      <alignment horizontal="center"/>
    </xf>
    <xf numFmtId="49" fontId="6" fillId="0" borderId="2" xfId="0" applyNumberFormat="1" applyFont="1" applyBorder="1" applyAlignment="1">
      <alignment horizontal="center" vertical="center" wrapText="1"/>
    </xf>
    <xf numFmtId="49" fontId="5" fillId="2" borderId="4" xfId="1" applyNumberFormat="1" applyFont="1" applyFill="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 fontId="5" fillId="2" borderId="1" xfId="1" applyNumberFormat="1" applyFont="1" applyFill="1" applyBorder="1" applyAlignment="1">
      <alignment horizontal="center" vertical="center" wrapText="1"/>
    </xf>
    <xf numFmtId="49" fontId="5" fillId="0" borderId="2" xfId="1" applyNumberFormat="1" applyFont="1" applyFill="1" applyBorder="1" applyAlignment="1">
      <alignment horizontal="center" vertical="center"/>
    </xf>
    <xf numFmtId="0" fontId="5" fillId="0" borderId="1" xfId="1" applyFont="1" applyFill="1" applyBorder="1" applyAlignment="1">
      <alignment horizontal="justify" vertical="distributed"/>
    </xf>
    <xf numFmtId="0" fontId="5" fillId="0" borderId="1" xfId="1" applyFont="1" applyFill="1" applyBorder="1" applyAlignment="1">
      <alignment horizontal="justify" vertical="distributed" wrapText="1"/>
    </xf>
    <xf numFmtId="0" fontId="6" fillId="0" borderId="1" xfId="0" applyFont="1" applyFill="1" applyBorder="1" applyAlignment="1">
      <alignment horizontal="center" vertical="center" wrapText="1"/>
    </xf>
    <xf numFmtId="49" fontId="6" fillId="0" borderId="1" xfId="0" applyNumberFormat="1" applyFont="1" applyBorder="1" applyAlignment="1">
      <alignment horizontal="center" vertical="center" wrapText="1"/>
    </xf>
    <xf numFmtId="0" fontId="5" fillId="5" borderId="3" xfId="1" applyFont="1" applyFill="1" applyBorder="1" applyAlignment="1">
      <alignment horizontal="center" vertical="center" wrapText="1"/>
    </xf>
    <xf numFmtId="11" fontId="5" fillId="0" borderId="3" xfId="1" applyNumberFormat="1" applyFont="1" applyFill="1" applyBorder="1" applyAlignment="1">
      <alignment horizontal="center" vertical="center" wrapText="1"/>
    </xf>
    <xf numFmtId="4" fontId="5" fillId="2" borderId="1" xfId="1" applyNumberFormat="1" applyFont="1" applyFill="1" applyBorder="1" applyAlignment="1">
      <alignment horizontal="center" vertical="center" wrapText="1"/>
    </xf>
    <xf numFmtId="0" fontId="3" fillId="0" borderId="0" xfId="1" applyFont="1" applyBorder="1" applyAlignment="1">
      <alignment horizontal="distributed" vertical="distributed"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2" fontId="6" fillId="0" borderId="3" xfId="1" applyNumberFormat="1" applyFont="1" applyFill="1" applyBorder="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4" fontId="5" fillId="2" borderId="1" xfId="1"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1" applyFont="1" applyFill="1" applyBorder="1" applyAlignment="1">
      <alignment horizontal="center" vertical="top" wrapText="1"/>
    </xf>
    <xf numFmtId="0" fontId="6" fillId="0" borderId="0" xfId="1" applyFont="1" applyFill="1" applyBorder="1" applyAlignment="1">
      <alignment horizontal="left" vertical="center" wrapText="1"/>
    </xf>
    <xf numFmtId="0" fontId="4" fillId="0" borderId="1" xfId="0" applyFont="1" applyBorder="1" applyAlignment="1">
      <alignment vertical="center" wrapText="1"/>
    </xf>
    <xf numFmtId="0" fontId="6" fillId="0" borderId="1" xfId="5" applyFont="1" applyBorder="1" applyAlignment="1">
      <alignment horizontal="justify" vertical="center" wrapText="1"/>
    </xf>
    <xf numFmtId="0" fontId="6" fillId="0" borderId="3" xfId="0" applyFont="1" applyBorder="1" applyAlignment="1">
      <alignment horizontal="justify"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 xfId="1" applyFont="1" applyFill="1" applyBorder="1" applyAlignment="1">
      <alignment horizontal="center" vertical="center"/>
    </xf>
    <xf numFmtId="49" fontId="5" fillId="2" borderId="1" xfId="1" applyNumberFormat="1" applyFont="1" applyFill="1" applyBorder="1" applyAlignment="1">
      <alignment horizontal="center" vertical="center"/>
    </xf>
    <xf numFmtId="164" fontId="5" fillId="2" borderId="1" xfId="1" applyNumberFormat="1" applyFont="1" applyFill="1" applyBorder="1" applyAlignment="1">
      <alignment horizontal="center" vertical="center" wrapText="1"/>
    </xf>
    <xf numFmtId="0" fontId="5" fillId="0" borderId="6" xfId="1" applyFont="1" applyFill="1" applyBorder="1" applyAlignment="1">
      <alignment horizontal="center" vertical="center"/>
    </xf>
    <xf numFmtId="49" fontId="5" fillId="0" borderId="5" xfId="1" applyNumberFormat="1" applyFont="1" applyFill="1" applyBorder="1" applyAlignment="1">
      <alignment horizontal="center" vertical="center"/>
    </xf>
    <xf numFmtId="4" fontId="5" fillId="0" borderId="5" xfId="1" applyNumberFormat="1" applyFont="1" applyFill="1" applyBorder="1" applyAlignment="1">
      <alignment horizontal="center" vertical="center" wrapText="1"/>
    </xf>
    <xf numFmtId="0" fontId="6" fillId="0" borderId="1" xfId="0" applyFont="1" applyBorder="1" applyAlignment="1">
      <alignment vertical="center" wrapText="1"/>
    </xf>
    <xf numFmtId="0" fontId="5" fillId="0" borderId="3" xfId="1" applyFont="1" applyFill="1" applyBorder="1" applyAlignment="1">
      <alignment horizontal="center" vertical="center" wrapText="1"/>
    </xf>
    <xf numFmtId="49" fontId="5" fillId="0" borderId="3" xfId="1" applyNumberFormat="1" applyFont="1" applyFill="1" applyBorder="1" applyAlignment="1">
      <alignment horizontal="center" vertical="center" wrapText="1"/>
    </xf>
    <xf numFmtId="0" fontId="6" fillId="0" borderId="3" xfId="1" applyFont="1" applyFill="1" applyBorder="1" applyAlignment="1">
      <alignment horizontal="center" vertical="center" wrapText="1"/>
    </xf>
    <xf numFmtId="0" fontId="19" fillId="0" borderId="1" xfId="0" applyFont="1" applyBorder="1" applyAlignment="1">
      <alignment horizontal="center" vertical="center" wrapText="1"/>
    </xf>
    <xf numFmtId="0" fontId="5" fillId="0" borderId="3" xfId="1" applyFont="1" applyFill="1" applyBorder="1" applyAlignment="1">
      <alignment horizontal="left" vertical="center" wrapText="1"/>
    </xf>
    <xf numFmtId="0" fontId="2" fillId="0" borderId="1" xfId="1" applyFont="1" applyFill="1" applyBorder="1"/>
    <xf numFmtId="0" fontId="5" fillId="0" borderId="1" xfId="1" applyFont="1" applyFill="1" applyBorder="1" applyAlignment="1">
      <alignment vertical="top"/>
    </xf>
    <xf numFmtId="49" fontId="3" fillId="0" borderId="1" xfId="1" applyNumberFormat="1" applyFont="1" applyFill="1" applyBorder="1" applyAlignment="1">
      <alignment horizontal="center"/>
    </xf>
    <xf numFmtId="0" fontId="5" fillId="0" borderId="0" xfId="1" applyFont="1" applyFill="1" applyBorder="1" applyAlignment="1">
      <alignment horizontal="left" vertical="center" wrapText="1"/>
    </xf>
    <xf numFmtId="0" fontId="16" fillId="0" borderId="0"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0" xfId="1" applyFont="1" applyFill="1" applyBorder="1" applyAlignment="1">
      <alignment horizont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2" fontId="6" fillId="0" borderId="3" xfId="1" applyNumberFormat="1" applyFont="1" applyFill="1" applyBorder="1" applyAlignment="1">
      <alignment horizontal="center" vertical="center" wrapText="1"/>
    </xf>
    <xf numFmtId="2" fontId="6" fillId="0" borderId="2" xfId="1" applyNumberFormat="1" applyFont="1" applyFill="1" applyBorder="1" applyAlignment="1">
      <alignment horizontal="center" vertical="center" wrapText="1"/>
    </xf>
    <xf numFmtId="0" fontId="5" fillId="0" borderId="0" xfId="1" applyFont="1" applyFill="1" applyBorder="1" applyAlignment="1">
      <alignment horizontal="distributed" vertical="distributed" wrapText="1"/>
    </xf>
    <xf numFmtId="0" fontId="18" fillId="0" borderId="0" xfId="1" applyNumberFormat="1" applyFont="1" applyFill="1" applyBorder="1" applyAlignment="1">
      <alignment horizontal="center" wrapText="1"/>
    </xf>
    <xf numFmtId="0" fontId="6" fillId="0" borderId="1" xfId="0" applyFont="1" applyBorder="1" applyAlignment="1">
      <alignment horizontal="justify" vertical="center" wrapText="1"/>
    </xf>
    <xf numFmtId="0" fontId="6" fillId="0" borderId="1" xfId="0" applyFont="1" applyBorder="1" applyAlignment="1">
      <alignment horizontal="center" vertical="center" wrapText="1"/>
    </xf>
    <xf numFmtId="2" fontId="6" fillId="0" borderId="1" xfId="0" applyNumberFormat="1" applyFont="1" applyBorder="1" applyAlignment="1">
      <alignment horizontal="center" vertical="center" wrapText="1"/>
    </xf>
    <xf numFmtId="49" fontId="18" fillId="0" borderId="0" xfId="1" applyNumberFormat="1" applyFont="1" applyFill="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5" fillId="0" borderId="3" xfId="1" applyNumberFormat="1" applyFont="1" applyFill="1" applyBorder="1" applyAlignment="1">
      <alignment horizontal="center" vertical="center"/>
    </xf>
    <xf numFmtId="49" fontId="5" fillId="0" borderId="2" xfId="1" applyNumberFormat="1" applyFont="1" applyFill="1" applyBorder="1" applyAlignment="1">
      <alignment horizontal="center" vertical="center"/>
    </xf>
    <xf numFmtId="166" fontId="18" fillId="0" borderId="0" xfId="1" applyNumberFormat="1" applyFont="1" applyFill="1" applyBorder="1" applyAlignment="1">
      <alignment horizontal="center" vertical="center" wrapText="1"/>
    </xf>
  </cellXfs>
  <cellStyles count="6">
    <cellStyle name="Excel Built-in Normal" xfId="1"/>
    <cellStyle name="Гиперссылка" xfId="5" builtinId="8"/>
    <cellStyle name="Обычный" xfId="0" builtinId="0"/>
    <cellStyle name="Обычный 2" xfId="2"/>
    <cellStyle name="Обычный 3" xfId="3"/>
    <cellStyle name="Обычный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consultantplus://offline/ref=C6EF3AE28B6C46D1117CBBA251A07B11C6C7C5768D67618A03322DA1BBA42282C9440EEF08E6CC43400635U6VAM"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consultantplus://offline/ref=C6EF3AE28B6C46D1117CBBA251A07B11C6C7C5768D67618A03322DA1BBA42282C9440EEF08E6CC43400635U6VAM"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consultantplus://offline/ref=C6EF3AE28B6C46D1117CBBA251A07B11C6C7C5768D67618A03322DA1BBA42282C9440EEF08E6CC43400635U6VA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4"/>
  <sheetViews>
    <sheetView view="pageBreakPreview" zoomScale="89" zoomScaleNormal="100" zoomScaleSheetLayoutView="89" workbookViewId="0">
      <selection activeCell="A2" sqref="A2:C3"/>
    </sheetView>
  </sheetViews>
  <sheetFormatPr defaultRowHeight="12.75" x14ac:dyDescent="0.2"/>
  <cols>
    <col min="1" max="1" width="52" customWidth="1"/>
    <col min="2" max="2" width="87.42578125" customWidth="1"/>
    <col min="3" max="3" width="47" customWidth="1"/>
  </cols>
  <sheetData>
    <row r="1" spans="1:3" ht="212.25" customHeight="1" x14ac:dyDescent="0.25">
      <c r="A1" s="33"/>
      <c r="B1" s="33"/>
      <c r="C1" s="86" t="s">
        <v>282</v>
      </c>
    </row>
    <row r="2" spans="1:3" ht="20.25" customHeight="1" x14ac:dyDescent="0.2">
      <c r="A2" s="117" t="s">
        <v>240</v>
      </c>
      <c r="B2" s="117"/>
      <c r="C2" s="117"/>
    </row>
    <row r="3" spans="1:3" ht="21" customHeight="1" x14ac:dyDescent="0.2">
      <c r="A3" s="118"/>
      <c r="B3" s="118"/>
      <c r="C3" s="118"/>
    </row>
    <row r="4" spans="1:3" ht="37.5" x14ac:dyDescent="0.2">
      <c r="A4" s="83" t="s">
        <v>138</v>
      </c>
      <c r="B4" s="83" t="s">
        <v>242</v>
      </c>
      <c r="C4" s="84" t="s">
        <v>241</v>
      </c>
    </row>
    <row r="5" spans="1:3" ht="56.25" customHeight="1" x14ac:dyDescent="0.2">
      <c r="A5" s="34" t="s">
        <v>139</v>
      </c>
      <c r="B5" s="35" t="s">
        <v>140</v>
      </c>
      <c r="C5" s="82">
        <f>C6</f>
        <v>8047129.8500000015</v>
      </c>
    </row>
    <row r="6" spans="1:3" ht="56.25" customHeight="1" x14ac:dyDescent="0.2">
      <c r="A6" s="34" t="s">
        <v>141</v>
      </c>
      <c r="B6" s="35" t="s">
        <v>142</v>
      </c>
      <c r="C6" s="82">
        <f>C11+C7</f>
        <v>8047129.8500000015</v>
      </c>
    </row>
    <row r="7" spans="1:3" ht="56.25" customHeight="1" x14ac:dyDescent="0.2">
      <c r="A7" s="34" t="s">
        <v>143</v>
      </c>
      <c r="B7" s="35" t="s">
        <v>144</v>
      </c>
      <c r="C7" s="57">
        <f>C8</f>
        <v>-14254703</v>
      </c>
    </row>
    <row r="8" spans="1:3" ht="56.25" customHeight="1" x14ac:dyDescent="0.2">
      <c r="A8" s="34" t="s">
        <v>145</v>
      </c>
      <c r="B8" s="35" t="s">
        <v>146</v>
      </c>
      <c r="C8" s="57">
        <f>C9</f>
        <v>-14254703</v>
      </c>
    </row>
    <row r="9" spans="1:3" ht="56.25" customHeight="1" x14ac:dyDescent="0.2">
      <c r="A9" s="34" t="s">
        <v>147</v>
      </c>
      <c r="B9" s="35" t="s">
        <v>148</v>
      </c>
      <c r="C9" s="57">
        <f>C10</f>
        <v>-14254703</v>
      </c>
    </row>
    <row r="10" spans="1:3" ht="56.25" customHeight="1" x14ac:dyDescent="0.2">
      <c r="A10" s="34" t="s">
        <v>149</v>
      </c>
      <c r="B10" s="35" t="s">
        <v>150</v>
      </c>
      <c r="C10" s="57">
        <v>-14254703</v>
      </c>
    </row>
    <row r="11" spans="1:3" ht="56.25" customHeight="1" x14ac:dyDescent="0.2">
      <c r="A11" s="34" t="s">
        <v>151</v>
      </c>
      <c r="B11" s="35" t="s">
        <v>152</v>
      </c>
      <c r="C11" s="82" t="str">
        <f>C12</f>
        <v xml:space="preserve"> +22301832,85</v>
      </c>
    </row>
    <row r="12" spans="1:3" ht="56.25" customHeight="1" x14ac:dyDescent="0.2">
      <c r="A12" s="34" t="s">
        <v>153</v>
      </c>
      <c r="B12" s="35" t="s">
        <v>154</v>
      </c>
      <c r="C12" s="82" t="str">
        <f>C13</f>
        <v xml:space="preserve"> +22301832,85</v>
      </c>
    </row>
    <row r="13" spans="1:3" ht="56.25" customHeight="1" x14ac:dyDescent="0.2">
      <c r="A13" s="34" t="s">
        <v>155</v>
      </c>
      <c r="B13" s="35" t="s">
        <v>156</v>
      </c>
      <c r="C13" s="82" t="str">
        <f>C14</f>
        <v xml:space="preserve"> +22301832,85</v>
      </c>
    </row>
    <row r="14" spans="1:3" ht="56.25" customHeight="1" x14ac:dyDescent="0.2">
      <c r="A14" s="34" t="s">
        <v>157</v>
      </c>
      <c r="B14" s="35" t="s">
        <v>158</v>
      </c>
      <c r="C14" s="82" t="s">
        <v>243</v>
      </c>
    </row>
  </sheetData>
  <mergeCells count="1">
    <mergeCell ref="A2:C3"/>
  </mergeCells>
  <pageMargins left="0.7" right="0.7" top="0.75" bottom="0.75" header="0.3" footer="0.3"/>
  <pageSetup paperSize="9" scale="47"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1"/>
  <sheetViews>
    <sheetView view="pageBreakPreview" zoomScale="95" zoomScaleNormal="100" zoomScaleSheetLayoutView="95" workbookViewId="0">
      <selection activeCell="C1" sqref="C1"/>
    </sheetView>
  </sheetViews>
  <sheetFormatPr defaultRowHeight="12.75" x14ac:dyDescent="0.2"/>
  <cols>
    <col min="1" max="1" width="30.7109375" customWidth="1"/>
    <col min="2" max="2" width="66.28515625" customWidth="1"/>
    <col min="3" max="3" width="36.42578125" customWidth="1"/>
  </cols>
  <sheetData>
    <row r="1" spans="1:3" ht="246" customHeight="1" x14ac:dyDescent="0.2">
      <c r="A1" s="36"/>
      <c r="B1" s="37"/>
      <c r="C1" s="86" t="s">
        <v>283</v>
      </c>
    </row>
    <row r="2" spans="1:3" ht="15.75" x14ac:dyDescent="0.25">
      <c r="A2" s="36"/>
      <c r="B2" s="38"/>
      <c r="C2" s="39"/>
    </row>
    <row r="3" spans="1:3" ht="96" customHeight="1" x14ac:dyDescent="0.3">
      <c r="A3" s="119" t="s">
        <v>244</v>
      </c>
      <c r="B3" s="119"/>
      <c r="C3" s="119"/>
    </row>
    <row r="4" spans="1:3" ht="5.25" hidden="1" customHeight="1" x14ac:dyDescent="0.25">
      <c r="A4" s="94"/>
      <c r="B4" s="95"/>
      <c r="C4" s="40"/>
    </row>
    <row r="5" spans="1:3" ht="56.25" x14ac:dyDescent="0.2">
      <c r="A5" s="41" t="s">
        <v>138</v>
      </c>
      <c r="B5" s="41" t="s">
        <v>159</v>
      </c>
      <c r="C5" s="46" t="s">
        <v>245</v>
      </c>
    </row>
    <row r="6" spans="1:3" ht="18.75" x14ac:dyDescent="0.2">
      <c r="A6" s="65" t="s">
        <v>160</v>
      </c>
      <c r="B6" s="66" t="s">
        <v>161</v>
      </c>
      <c r="C6" s="67">
        <f>C7+C16+C13</f>
        <v>9918397</v>
      </c>
    </row>
    <row r="7" spans="1:3" ht="18.75" x14ac:dyDescent="0.2">
      <c r="A7" s="65" t="s">
        <v>162</v>
      </c>
      <c r="B7" s="66" t="s">
        <v>163</v>
      </c>
      <c r="C7" s="67">
        <f>C8</f>
        <v>1280786</v>
      </c>
    </row>
    <row r="8" spans="1:3" ht="18.75" x14ac:dyDescent="0.2">
      <c r="A8" s="65" t="s">
        <v>164</v>
      </c>
      <c r="B8" s="66" t="s">
        <v>165</v>
      </c>
      <c r="C8" s="67">
        <f>C9+C10+C11+C12</f>
        <v>1280786</v>
      </c>
    </row>
    <row r="9" spans="1:3" ht="130.5" customHeight="1" x14ac:dyDescent="0.2">
      <c r="A9" s="41" t="s">
        <v>166</v>
      </c>
      <c r="B9" s="42" t="s">
        <v>167</v>
      </c>
      <c r="C9" s="43">
        <v>1008576</v>
      </c>
    </row>
    <row r="10" spans="1:3" ht="186" customHeight="1" x14ac:dyDescent="0.2">
      <c r="A10" s="41" t="s">
        <v>168</v>
      </c>
      <c r="B10" s="42" t="s">
        <v>169</v>
      </c>
      <c r="C10" s="43">
        <v>1144</v>
      </c>
    </row>
    <row r="11" spans="1:3" ht="93.75" customHeight="1" x14ac:dyDescent="0.2">
      <c r="A11" s="41" t="s">
        <v>215</v>
      </c>
      <c r="B11" s="42" t="s">
        <v>216</v>
      </c>
      <c r="C11" s="43">
        <v>2725</v>
      </c>
    </row>
    <row r="12" spans="1:3" ht="140.25" customHeight="1" x14ac:dyDescent="0.2">
      <c r="A12" s="41" t="s">
        <v>233</v>
      </c>
      <c r="B12" s="42" t="s">
        <v>234</v>
      </c>
      <c r="C12" s="43">
        <v>268341</v>
      </c>
    </row>
    <row r="13" spans="1:3" ht="32.25" customHeight="1" x14ac:dyDescent="0.2">
      <c r="A13" s="81" t="s">
        <v>235</v>
      </c>
      <c r="B13" s="44" t="s">
        <v>238</v>
      </c>
      <c r="C13" s="45">
        <f>C14</f>
        <v>146669</v>
      </c>
    </row>
    <row r="14" spans="1:3" ht="32.25" customHeight="1" x14ac:dyDescent="0.2">
      <c r="A14" s="81" t="s">
        <v>236</v>
      </c>
      <c r="B14" s="44" t="s">
        <v>239</v>
      </c>
      <c r="C14" s="45">
        <f>C15</f>
        <v>146669</v>
      </c>
    </row>
    <row r="15" spans="1:3" ht="32.25" customHeight="1" x14ac:dyDescent="0.2">
      <c r="A15" s="81" t="s">
        <v>237</v>
      </c>
      <c r="B15" s="44" t="s">
        <v>239</v>
      </c>
      <c r="C15" s="45">
        <v>146669</v>
      </c>
    </row>
    <row r="16" spans="1:3" ht="36.75" customHeight="1" x14ac:dyDescent="0.2">
      <c r="A16" s="41" t="s">
        <v>170</v>
      </c>
      <c r="B16" s="42" t="s">
        <v>171</v>
      </c>
      <c r="C16" s="43">
        <f>C17+C19</f>
        <v>8490942</v>
      </c>
    </row>
    <row r="17" spans="1:3" ht="36.75" customHeight="1" x14ac:dyDescent="0.2">
      <c r="A17" s="41" t="s">
        <v>172</v>
      </c>
      <c r="B17" s="42" t="s">
        <v>173</v>
      </c>
      <c r="C17" s="43">
        <f>C18</f>
        <v>711887</v>
      </c>
    </row>
    <row r="18" spans="1:3" ht="36" customHeight="1" x14ac:dyDescent="0.2">
      <c r="A18" s="64" t="s">
        <v>174</v>
      </c>
      <c r="B18" s="44" t="s">
        <v>175</v>
      </c>
      <c r="C18" s="45">
        <v>711887</v>
      </c>
    </row>
    <row r="19" spans="1:3" ht="36.75" customHeight="1" x14ac:dyDescent="0.2">
      <c r="A19" s="61" t="s">
        <v>176</v>
      </c>
      <c r="B19" s="60" t="s">
        <v>177</v>
      </c>
      <c r="C19" s="45">
        <f>C20+C22</f>
        <v>7779055</v>
      </c>
    </row>
    <row r="20" spans="1:3" ht="36.75" customHeight="1" x14ac:dyDescent="0.2">
      <c r="A20" s="61" t="s">
        <v>232</v>
      </c>
      <c r="B20" s="31" t="s">
        <v>178</v>
      </c>
      <c r="C20" s="45">
        <f>C21</f>
        <v>1944871</v>
      </c>
    </row>
    <row r="21" spans="1:3" ht="69" customHeight="1" x14ac:dyDescent="0.2">
      <c r="A21" s="61" t="s">
        <v>179</v>
      </c>
      <c r="B21" s="31" t="s">
        <v>180</v>
      </c>
      <c r="C21" s="45">
        <v>1944871</v>
      </c>
    </row>
    <row r="22" spans="1:3" ht="36.75" customHeight="1" x14ac:dyDescent="0.2">
      <c r="A22" s="61" t="s">
        <v>181</v>
      </c>
      <c r="B22" s="31" t="s">
        <v>182</v>
      </c>
      <c r="C22" s="45">
        <f>C23</f>
        <v>5834184</v>
      </c>
    </row>
    <row r="23" spans="1:3" ht="65.25" customHeight="1" x14ac:dyDescent="0.2">
      <c r="A23" s="61" t="s">
        <v>183</v>
      </c>
      <c r="B23" s="31" t="s">
        <v>184</v>
      </c>
      <c r="C23" s="43">
        <v>5834184</v>
      </c>
    </row>
    <row r="24" spans="1:3" ht="36.75" customHeight="1" x14ac:dyDescent="0.2">
      <c r="A24" s="120" t="s">
        <v>185</v>
      </c>
      <c r="B24" s="121" t="s">
        <v>186</v>
      </c>
      <c r="C24" s="122">
        <f>C26</f>
        <v>4336306</v>
      </c>
    </row>
    <row r="25" spans="1:3" ht="6.75" customHeight="1" x14ac:dyDescent="0.2">
      <c r="A25" s="120"/>
      <c r="B25" s="121"/>
      <c r="C25" s="123"/>
    </row>
    <row r="26" spans="1:3" ht="36.75" customHeight="1" x14ac:dyDescent="0.2">
      <c r="A26" s="62" t="s">
        <v>187</v>
      </c>
      <c r="B26" s="31" t="s">
        <v>188</v>
      </c>
      <c r="C26" s="46">
        <f>C27+C30+C35+C38</f>
        <v>4336306</v>
      </c>
    </row>
    <row r="27" spans="1:3" ht="36.75" customHeight="1" x14ac:dyDescent="0.2">
      <c r="A27" s="62" t="s">
        <v>189</v>
      </c>
      <c r="B27" s="73" t="s">
        <v>246</v>
      </c>
      <c r="C27" s="46">
        <f>C28</f>
        <v>2386008</v>
      </c>
    </row>
    <row r="28" spans="1:3" ht="60" customHeight="1" x14ac:dyDescent="0.2">
      <c r="A28" s="62" t="s">
        <v>218</v>
      </c>
      <c r="B28" s="31" t="s">
        <v>219</v>
      </c>
      <c r="C28" s="46">
        <f>C29</f>
        <v>2386008</v>
      </c>
    </row>
    <row r="29" spans="1:3" ht="75.75" customHeight="1" x14ac:dyDescent="0.2">
      <c r="A29" s="62" t="s">
        <v>217</v>
      </c>
      <c r="B29" s="31" t="s">
        <v>220</v>
      </c>
      <c r="C29" s="46">
        <v>2386008</v>
      </c>
    </row>
    <row r="30" spans="1:3" ht="36.75" customHeight="1" x14ac:dyDescent="0.2">
      <c r="A30" s="62" t="s">
        <v>190</v>
      </c>
      <c r="B30" s="31" t="s">
        <v>191</v>
      </c>
      <c r="C30" s="47">
        <f>C31+C33</f>
        <v>1551291</v>
      </c>
    </row>
    <row r="31" spans="1:3" s="56" customFormat="1" ht="36.75" customHeight="1" x14ac:dyDescent="0.2">
      <c r="A31" s="62" t="s">
        <v>211</v>
      </c>
      <c r="B31" s="31" t="s">
        <v>213</v>
      </c>
      <c r="C31" s="47">
        <f>C32</f>
        <v>1339319</v>
      </c>
    </row>
    <row r="32" spans="1:3" s="56" customFormat="1" ht="60" customHeight="1" x14ac:dyDescent="0.2">
      <c r="A32" s="62" t="s">
        <v>212</v>
      </c>
      <c r="B32" s="31" t="s">
        <v>214</v>
      </c>
      <c r="C32" s="47">
        <v>1339319</v>
      </c>
    </row>
    <row r="33" spans="1:3" ht="36.75" customHeight="1" x14ac:dyDescent="0.2">
      <c r="A33" s="62" t="s">
        <v>192</v>
      </c>
      <c r="B33" s="31" t="s">
        <v>193</v>
      </c>
      <c r="C33" s="47">
        <f>C34</f>
        <v>211972</v>
      </c>
    </row>
    <row r="34" spans="1:3" ht="36.75" customHeight="1" x14ac:dyDescent="0.2">
      <c r="A34" s="62" t="s">
        <v>194</v>
      </c>
      <c r="B34" s="31" t="s">
        <v>195</v>
      </c>
      <c r="C34" s="47">
        <v>211972</v>
      </c>
    </row>
    <row r="35" spans="1:3" ht="36.75" customHeight="1" x14ac:dyDescent="0.2">
      <c r="A35" s="48" t="s">
        <v>196</v>
      </c>
      <c r="B35" s="49" t="s">
        <v>197</v>
      </c>
      <c r="C35" s="68">
        <f>C37</f>
        <v>231175</v>
      </c>
    </row>
    <row r="36" spans="1:3" ht="78.75" customHeight="1" x14ac:dyDescent="0.3">
      <c r="A36" s="48" t="s">
        <v>198</v>
      </c>
      <c r="B36" s="49" t="s">
        <v>199</v>
      </c>
      <c r="C36" s="50">
        <f>C37</f>
        <v>231175</v>
      </c>
    </row>
    <row r="37" spans="1:3" ht="81" customHeight="1" x14ac:dyDescent="0.3">
      <c r="A37" s="48" t="s">
        <v>200</v>
      </c>
      <c r="B37" s="49" t="s">
        <v>201</v>
      </c>
      <c r="C37" s="50">
        <v>231175</v>
      </c>
    </row>
    <row r="38" spans="1:3" ht="36.75" customHeight="1" x14ac:dyDescent="0.3">
      <c r="A38" s="48" t="s">
        <v>202</v>
      </c>
      <c r="B38" s="51" t="s">
        <v>203</v>
      </c>
      <c r="C38" s="50">
        <f>C39</f>
        <v>167832</v>
      </c>
    </row>
    <row r="39" spans="1:3" ht="105.75" customHeight="1" x14ac:dyDescent="0.3">
      <c r="A39" s="48" t="s">
        <v>204</v>
      </c>
      <c r="B39" s="51" t="s">
        <v>205</v>
      </c>
      <c r="C39" s="50">
        <f>C40</f>
        <v>167832</v>
      </c>
    </row>
    <row r="40" spans="1:3" ht="100.5" customHeight="1" x14ac:dyDescent="0.3">
      <c r="A40" s="48" t="s">
        <v>206</v>
      </c>
      <c r="B40" s="51" t="s">
        <v>207</v>
      </c>
      <c r="C40" s="50">
        <v>167832</v>
      </c>
    </row>
    <row r="41" spans="1:3" ht="36.75" customHeight="1" x14ac:dyDescent="0.3">
      <c r="A41" s="52"/>
      <c r="B41" s="69" t="s">
        <v>208</v>
      </c>
      <c r="C41" s="70">
        <f>C24+C6</f>
        <v>14254703</v>
      </c>
    </row>
  </sheetData>
  <mergeCells count="4">
    <mergeCell ref="A3:C3"/>
    <mergeCell ref="A24:A25"/>
    <mergeCell ref="B24:B25"/>
    <mergeCell ref="C24:C25"/>
  </mergeCells>
  <pageMargins left="0.7" right="0.7" top="0.75" bottom="0.75" header="0.3" footer="0.3"/>
  <pageSetup paperSize="9" scale="66"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H121"/>
  <sheetViews>
    <sheetView view="pageBreakPreview" zoomScale="70" zoomScaleSheetLayoutView="70" workbookViewId="0">
      <selection activeCell="F11" sqref="F11"/>
    </sheetView>
  </sheetViews>
  <sheetFormatPr defaultColWidth="8.7109375" defaultRowHeight="18.75" x14ac:dyDescent="0.3"/>
  <cols>
    <col min="1" max="1" width="90.140625" style="5" customWidth="1"/>
    <col min="2" max="2" width="9.5703125" style="4" customWidth="1"/>
    <col min="3" max="3" width="11.42578125" style="3" customWidth="1"/>
    <col min="4" max="4" width="18.7109375" style="3" customWidth="1"/>
    <col min="5" max="5" width="8.5703125" style="3" customWidth="1"/>
    <col min="6" max="6" width="53" style="2" customWidth="1"/>
    <col min="7" max="7" width="0.42578125" style="1" customWidth="1"/>
    <col min="8" max="8" width="8.7109375" style="1" hidden="1" customWidth="1"/>
    <col min="9" max="16384" width="8.7109375" style="1"/>
  </cols>
  <sheetData>
    <row r="1" spans="1:8" ht="240.75" customHeight="1" x14ac:dyDescent="0.3">
      <c r="B1" s="10"/>
      <c r="C1" s="10"/>
      <c r="D1" s="10"/>
      <c r="E1" s="10"/>
      <c r="F1" s="124" t="s">
        <v>284</v>
      </c>
      <c r="G1" s="124"/>
      <c r="H1" s="124"/>
    </row>
    <row r="2" spans="1:8" s="9" customFormat="1" ht="68.25" customHeight="1" x14ac:dyDescent="0.35">
      <c r="A2" s="125" t="s">
        <v>247</v>
      </c>
      <c r="B2" s="125"/>
      <c r="C2" s="125"/>
      <c r="D2" s="125"/>
      <c r="E2" s="125"/>
      <c r="F2" s="125"/>
    </row>
    <row r="4" spans="1:8" s="8" customFormat="1" x14ac:dyDescent="0.2">
      <c r="A4" s="101" t="s">
        <v>126</v>
      </c>
      <c r="B4" s="102" t="s">
        <v>125</v>
      </c>
      <c r="C4" s="102" t="s">
        <v>124</v>
      </c>
      <c r="D4" s="102" t="s">
        <v>123</v>
      </c>
      <c r="E4" s="102" t="s">
        <v>122</v>
      </c>
      <c r="F4" s="103" t="s">
        <v>248</v>
      </c>
    </row>
    <row r="5" spans="1:8" x14ac:dyDescent="0.25">
      <c r="A5" s="73" t="s">
        <v>121</v>
      </c>
      <c r="B5" s="7"/>
      <c r="C5" s="7"/>
      <c r="D5" s="7"/>
      <c r="E5" s="7"/>
      <c r="F5" s="92">
        <f>F6+F53+F59+F66+F78+F94+F106+F113</f>
        <v>22301832.850000001</v>
      </c>
    </row>
    <row r="6" spans="1:8" x14ac:dyDescent="0.25">
      <c r="A6" s="73" t="s">
        <v>120</v>
      </c>
      <c r="B6" s="7" t="s">
        <v>10</v>
      </c>
      <c r="C6" s="7" t="s">
        <v>119</v>
      </c>
      <c r="D6" s="7"/>
      <c r="E6" s="7"/>
      <c r="F6" s="92">
        <f>F7+F12+F17+F26</f>
        <v>14691021.17</v>
      </c>
    </row>
    <row r="7" spans="1:8" ht="36.950000000000003" customHeight="1" x14ac:dyDescent="0.25">
      <c r="A7" s="73" t="s">
        <v>118</v>
      </c>
      <c r="B7" s="7" t="s">
        <v>10</v>
      </c>
      <c r="C7" s="7" t="s">
        <v>1</v>
      </c>
      <c r="D7" s="7"/>
      <c r="E7" s="7"/>
      <c r="F7" s="92">
        <f>F8</f>
        <v>829171</v>
      </c>
    </row>
    <row r="8" spans="1:8" ht="23.25" customHeight="1" x14ac:dyDescent="0.25">
      <c r="A8" s="73" t="s">
        <v>117</v>
      </c>
      <c r="B8" s="7" t="s">
        <v>10</v>
      </c>
      <c r="C8" s="7" t="s">
        <v>1</v>
      </c>
      <c r="D8" s="7" t="s">
        <v>116</v>
      </c>
      <c r="E8" s="7"/>
      <c r="F8" s="92">
        <f>F9</f>
        <v>829171</v>
      </c>
    </row>
    <row r="9" spans="1:8" x14ac:dyDescent="0.25">
      <c r="A9" s="73" t="s">
        <v>115</v>
      </c>
      <c r="B9" s="7" t="s">
        <v>10</v>
      </c>
      <c r="C9" s="7" t="s">
        <v>1</v>
      </c>
      <c r="D9" s="7" t="s">
        <v>114</v>
      </c>
      <c r="E9" s="7"/>
      <c r="F9" s="92">
        <f>F10</f>
        <v>829171</v>
      </c>
    </row>
    <row r="10" spans="1:8" ht="37.5" x14ac:dyDescent="0.25">
      <c r="A10" s="73" t="s">
        <v>103</v>
      </c>
      <c r="B10" s="7" t="s">
        <v>10</v>
      </c>
      <c r="C10" s="7" t="s">
        <v>1</v>
      </c>
      <c r="D10" s="7" t="s">
        <v>113</v>
      </c>
      <c r="E10" s="7"/>
      <c r="F10" s="92">
        <f>F11</f>
        <v>829171</v>
      </c>
    </row>
    <row r="11" spans="1:8" ht="61.5" customHeight="1" x14ac:dyDescent="0.25">
      <c r="A11" s="73" t="s">
        <v>24</v>
      </c>
      <c r="B11" s="7" t="s">
        <v>10</v>
      </c>
      <c r="C11" s="7" t="s">
        <v>1</v>
      </c>
      <c r="D11" s="7" t="s">
        <v>113</v>
      </c>
      <c r="E11" s="6">
        <v>100</v>
      </c>
      <c r="F11" s="92">
        <v>829171</v>
      </c>
    </row>
    <row r="12" spans="1:8" ht="58.5" customHeight="1" x14ac:dyDescent="0.25">
      <c r="A12" s="73" t="s">
        <v>112</v>
      </c>
      <c r="B12" s="7" t="s">
        <v>10</v>
      </c>
      <c r="C12" s="7" t="s">
        <v>31</v>
      </c>
      <c r="D12" s="7"/>
      <c r="E12" s="7"/>
      <c r="F12" s="92">
        <f>F13</f>
        <v>34378</v>
      </c>
    </row>
    <row r="13" spans="1:8" ht="40.5" customHeight="1" x14ac:dyDescent="0.25">
      <c r="A13" s="73" t="s">
        <v>66</v>
      </c>
      <c r="B13" s="7" t="s">
        <v>10</v>
      </c>
      <c r="C13" s="7" t="s">
        <v>31</v>
      </c>
      <c r="D13" s="7" t="s">
        <v>65</v>
      </c>
      <c r="E13" s="7"/>
      <c r="F13" s="92">
        <f>F15</f>
        <v>34378</v>
      </c>
    </row>
    <row r="14" spans="1:8" ht="20.25" customHeight="1" x14ac:dyDescent="0.25">
      <c r="A14" s="73" t="s">
        <v>64</v>
      </c>
      <c r="B14" s="7" t="s">
        <v>10</v>
      </c>
      <c r="C14" s="7" t="s">
        <v>31</v>
      </c>
      <c r="D14" s="7" t="s">
        <v>63</v>
      </c>
      <c r="E14" s="7"/>
      <c r="F14" s="92">
        <f>F15</f>
        <v>34378</v>
      </c>
    </row>
    <row r="15" spans="1:8" ht="39" customHeight="1" x14ac:dyDescent="0.25">
      <c r="A15" s="73" t="s">
        <v>111</v>
      </c>
      <c r="B15" s="7" t="s">
        <v>10</v>
      </c>
      <c r="C15" s="7" t="s">
        <v>31</v>
      </c>
      <c r="D15" s="7" t="s">
        <v>110</v>
      </c>
      <c r="E15" s="7"/>
      <c r="F15" s="92">
        <f>F16</f>
        <v>34378</v>
      </c>
    </row>
    <row r="16" spans="1:8" ht="24" customHeight="1" x14ac:dyDescent="0.25">
      <c r="A16" s="73" t="s">
        <v>100</v>
      </c>
      <c r="B16" s="7" t="s">
        <v>10</v>
      </c>
      <c r="C16" s="7" t="s">
        <v>31</v>
      </c>
      <c r="D16" s="7" t="s">
        <v>110</v>
      </c>
      <c r="E16" s="7" t="s">
        <v>109</v>
      </c>
      <c r="F16" s="92">
        <v>34378</v>
      </c>
    </row>
    <row r="17" spans="1:6" ht="65.25" customHeight="1" x14ac:dyDescent="0.25">
      <c r="A17" s="73" t="s">
        <v>108</v>
      </c>
      <c r="B17" s="7" t="s">
        <v>10</v>
      </c>
      <c r="C17" s="7" t="s">
        <v>46</v>
      </c>
      <c r="D17" s="7"/>
      <c r="E17" s="7"/>
      <c r="F17" s="92">
        <f>F18+F22</f>
        <v>2025954</v>
      </c>
    </row>
    <row r="18" spans="1:6" ht="30.75" customHeight="1" x14ac:dyDescent="0.25">
      <c r="A18" s="73" t="s">
        <v>107</v>
      </c>
      <c r="B18" s="7" t="s">
        <v>10</v>
      </c>
      <c r="C18" s="7" t="s">
        <v>46</v>
      </c>
      <c r="D18" s="7" t="s">
        <v>106</v>
      </c>
      <c r="E18" s="6"/>
      <c r="F18" s="92">
        <f>F19</f>
        <v>1996268</v>
      </c>
    </row>
    <row r="19" spans="1:6" ht="29.25" customHeight="1" x14ac:dyDescent="0.25">
      <c r="A19" s="73" t="s">
        <v>105</v>
      </c>
      <c r="B19" s="7" t="s">
        <v>10</v>
      </c>
      <c r="C19" s="7" t="s">
        <v>46</v>
      </c>
      <c r="D19" s="7" t="s">
        <v>104</v>
      </c>
      <c r="E19" s="6"/>
      <c r="F19" s="92">
        <f>F20</f>
        <v>1996268</v>
      </c>
    </row>
    <row r="20" spans="1:6" ht="48.75" customHeight="1" x14ac:dyDescent="0.25">
      <c r="A20" s="73" t="s">
        <v>103</v>
      </c>
      <c r="B20" s="7" t="s">
        <v>10</v>
      </c>
      <c r="C20" s="7" t="s">
        <v>46</v>
      </c>
      <c r="D20" s="7" t="s">
        <v>102</v>
      </c>
      <c r="E20" s="6"/>
      <c r="F20" s="92">
        <f>F21</f>
        <v>1996268</v>
      </c>
    </row>
    <row r="21" spans="1:6" ht="70.5" customHeight="1" x14ac:dyDescent="0.25">
      <c r="A21" s="73" t="s">
        <v>24</v>
      </c>
      <c r="B21" s="7" t="s">
        <v>10</v>
      </c>
      <c r="C21" s="7" t="s">
        <v>46</v>
      </c>
      <c r="D21" s="7" t="s">
        <v>102</v>
      </c>
      <c r="E21" s="6">
        <v>100</v>
      </c>
      <c r="F21" s="92">
        <v>1996268</v>
      </c>
    </row>
    <row r="22" spans="1:6" ht="35.25" customHeight="1" x14ac:dyDescent="0.25">
      <c r="A22" s="73" t="s">
        <v>66</v>
      </c>
      <c r="B22" s="7" t="s">
        <v>10</v>
      </c>
      <c r="C22" s="7" t="s">
        <v>46</v>
      </c>
      <c r="D22" s="7" t="s">
        <v>65</v>
      </c>
      <c r="E22" s="6"/>
      <c r="F22" s="92">
        <f>F25</f>
        <v>29686</v>
      </c>
    </row>
    <row r="23" spans="1:6" ht="35.25" customHeight="1" x14ac:dyDescent="0.25">
      <c r="A23" s="73" t="s">
        <v>64</v>
      </c>
      <c r="B23" s="7" t="s">
        <v>10</v>
      </c>
      <c r="C23" s="7" t="s">
        <v>46</v>
      </c>
      <c r="D23" s="7" t="s">
        <v>63</v>
      </c>
      <c r="E23" s="6"/>
      <c r="F23" s="92">
        <f>F25</f>
        <v>29686</v>
      </c>
    </row>
    <row r="24" spans="1:6" ht="85.5" customHeight="1" x14ac:dyDescent="0.25">
      <c r="A24" s="73" t="s">
        <v>101</v>
      </c>
      <c r="B24" s="7" t="s">
        <v>10</v>
      </c>
      <c r="C24" s="7" t="s">
        <v>46</v>
      </c>
      <c r="D24" s="7" t="s">
        <v>99</v>
      </c>
      <c r="E24" s="6"/>
      <c r="F24" s="92">
        <f>F25</f>
        <v>29686</v>
      </c>
    </row>
    <row r="25" spans="1:6" ht="35.25" customHeight="1" x14ac:dyDescent="0.25">
      <c r="A25" s="88" t="s">
        <v>100</v>
      </c>
      <c r="B25" s="7" t="s">
        <v>10</v>
      </c>
      <c r="C25" s="7" t="s">
        <v>46</v>
      </c>
      <c r="D25" s="7" t="s">
        <v>99</v>
      </c>
      <c r="E25" s="6">
        <v>500</v>
      </c>
      <c r="F25" s="92">
        <v>29686</v>
      </c>
    </row>
    <row r="26" spans="1:6" ht="26.25" customHeight="1" x14ac:dyDescent="0.25">
      <c r="A26" s="73" t="s">
        <v>98</v>
      </c>
      <c r="B26" s="91" t="s">
        <v>10</v>
      </c>
      <c r="C26" s="91">
        <v>13</v>
      </c>
      <c r="D26" s="90"/>
      <c r="E26" s="90"/>
      <c r="F26" s="92">
        <f>F27+F34+F39+F44+F48</f>
        <v>11801518.17</v>
      </c>
    </row>
    <row r="27" spans="1:6" ht="57.75" customHeight="1" x14ac:dyDescent="0.25">
      <c r="A27" s="73" t="s">
        <v>249</v>
      </c>
      <c r="B27" s="91" t="s">
        <v>10</v>
      </c>
      <c r="C27" s="91" t="s">
        <v>83</v>
      </c>
      <c r="D27" s="90" t="s">
        <v>97</v>
      </c>
      <c r="E27" s="87"/>
      <c r="F27" s="92">
        <f>F28</f>
        <v>500000</v>
      </c>
    </row>
    <row r="28" spans="1:6" ht="48" customHeight="1" x14ac:dyDescent="0.25">
      <c r="A28" s="73" t="s">
        <v>96</v>
      </c>
      <c r="B28" s="91" t="s">
        <v>10</v>
      </c>
      <c r="C28" s="91" t="s">
        <v>83</v>
      </c>
      <c r="D28" s="90" t="s">
        <v>95</v>
      </c>
      <c r="E28" s="87"/>
      <c r="F28" s="92">
        <f>F29</f>
        <v>500000</v>
      </c>
    </row>
    <row r="29" spans="1:6" ht="50.25" customHeight="1" x14ac:dyDescent="0.25">
      <c r="A29" s="73" t="s">
        <v>250</v>
      </c>
      <c r="B29" s="91" t="s">
        <v>85</v>
      </c>
      <c r="C29" s="91" t="s">
        <v>94</v>
      </c>
      <c r="D29" s="90" t="s">
        <v>93</v>
      </c>
      <c r="E29" s="87"/>
      <c r="F29" s="92">
        <f>F30+F32</f>
        <v>500000</v>
      </c>
    </row>
    <row r="30" spans="1:6" ht="30.75" customHeight="1" x14ac:dyDescent="0.25">
      <c r="A30" s="73" t="s">
        <v>92</v>
      </c>
      <c r="B30" s="91" t="s">
        <v>85</v>
      </c>
      <c r="C30" s="91" t="s">
        <v>83</v>
      </c>
      <c r="D30" s="90" t="s">
        <v>91</v>
      </c>
      <c r="E30" s="87"/>
      <c r="F30" s="92">
        <f>F31</f>
        <v>250000</v>
      </c>
    </row>
    <row r="31" spans="1:6" ht="53.25" customHeight="1" x14ac:dyDescent="0.25">
      <c r="A31" s="73" t="s">
        <v>2</v>
      </c>
      <c r="B31" s="91" t="s">
        <v>10</v>
      </c>
      <c r="C31" s="91" t="s">
        <v>83</v>
      </c>
      <c r="D31" s="90" t="s">
        <v>91</v>
      </c>
      <c r="E31" s="87">
        <v>200</v>
      </c>
      <c r="F31" s="92">
        <v>250000</v>
      </c>
    </row>
    <row r="32" spans="1:6" ht="30.75" customHeight="1" x14ac:dyDescent="0.25">
      <c r="A32" s="73" t="s">
        <v>90</v>
      </c>
      <c r="B32" s="91" t="s">
        <v>85</v>
      </c>
      <c r="C32" s="91" t="s">
        <v>83</v>
      </c>
      <c r="D32" s="90" t="s">
        <v>89</v>
      </c>
      <c r="E32" s="87"/>
      <c r="F32" s="92">
        <f>F33</f>
        <v>250000</v>
      </c>
    </row>
    <row r="33" spans="1:6" ht="48.75" customHeight="1" x14ac:dyDescent="0.25">
      <c r="A33" s="73" t="s">
        <v>2</v>
      </c>
      <c r="B33" s="91" t="s">
        <v>85</v>
      </c>
      <c r="C33" s="91" t="s">
        <v>83</v>
      </c>
      <c r="D33" s="90" t="s">
        <v>89</v>
      </c>
      <c r="E33" s="87">
        <v>200</v>
      </c>
      <c r="F33" s="92">
        <v>250000</v>
      </c>
    </row>
    <row r="34" spans="1:6" ht="77.25" customHeight="1" x14ac:dyDescent="0.25">
      <c r="A34" s="73" t="s">
        <v>267</v>
      </c>
      <c r="B34" s="91" t="s">
        <v>10</v>
      </c>
      <c r="C34" s="91" t="s">
        <v>83</v>
      </c>
      <c r="D34" s="90" t="s">
        <v>88</v>
      </c>
      <c r="E34" s="87"/>
      <c r="F34" s="92">
        <f>F35</f>
        <v>5000</v>
      </c>
    </row>
    <row r="35" spans="1:6" ht="54" customHeight="1" x14ac:dyDescent="0.25">
      <c r="A35" s="73" t="s">
        <v>87</v>
      </c>
      <c r="B35" s="91" t="s">
        <v>10</v>
      </c>
      <c r="C35" s="91" t="s">
        <v>83</v>
      </c>
      <c r="D35" s="90" t="s">
        <v>86</v>
      </c>
      <c r="E35" s="87"/>
      <c r="F35" s="92">
        <f>F36</f>
        <v>5000</v>
      </c>
    </row>
    <row r="36" spans="1:6" ht="108.75" customHeight="1" x14ac:dyDescent="0.25">
      <c r="A36" s="73" t="s">
        <v>251</v>
      </c>
      <c r="B36" s="91" t="s">
        <v>85</v>
      </c>
      <c r="C36" s="91" t="s">
        <v>83</v>
      </c>
      <c r="D36" s="90" t="s">
        <v>84</v>
      </c>
      <c r="E36" s="87"/>
      <c r="F36" s="92">
        <f>F37</f>
        <v>5000</v>
      </c>
    </row>
    <row r="37" spans="1:6" ht="66" customHeight="1" x14ac:dyDescent="0.25">
      <c r="A37" s="73" t="s">
        <v>231</v>
      </c>
      <c r="B37" s="91" t="s">
        <v>10</v>
      </c>
      <c r="C37" s="91" t="s">
        <v>83</v>
      </c>
      <c r="D37" s="90" t="s">
        <v>82</v>
      </c>
      <c r="E37" s="87"/>
      <c r="F37" s="92">
        <f>F38</f>
        <v>5000</v>
      </c>
    </row>
    <row r="38" spans="1:6" ht="48.75" customHeight="1" x14ac:dyDescent="0.25">
      <c r="A38" s="98" t="s">
        <v>2</v>
      </c>
      <c r="B38" s="53" t="s">
        <v>10</v>
      </c>
      <c r="C38" s="53" t="s">
        <v>83</v>
      </c>
      <c r="D38" s="54" t="s">
        <v>82</v>
      </c>
      <c r="E38" s="99">
        <v>200</v>
      </c>
      <c r="F38" s="55">
        <v>5000</v>
      </c>
    </row>
    <row r="39" spans="1:6" ht="46.5" customHeight="1" x14ac:dyDescent="0.25">
      <c r="A39" s="73" t="s">
        <v>81</v>
      </c>
      <c r="B39" s="53" t="s">
        <v>10</v>
      </c>
      <c r="C39" s="90">
        <v>13</v>
      </c>
      <c r="D39" s="90" t="s">
        <v>80</v>
      </c>
      <c r="E39" s="90"/>
      <c r="F39" s="57">
        <f>F40</f>
        <v>9525160.1699999999</v>
      </c>
    </row>
    <row r="40" spans="1:6" ht="30.75" customHeight="1" x14ac:dyDescent="0.25">
      <c r="A40" s="73" t="s">
        <v>79</v>
      </c>
      <c r="B40" s="53" t="s">
        <v>10</v>
      </c>
      <c r="C40" s="90">
        <v>13</v>
      </c>
      <c r="D40" s="90" t="s">
        <v>78</v>
      </c>
      <c r="E40" s="90"/>
      <c r="F40" s="57">
        <f>F41</f>
        <v>9525160.1699999999</v>
      </c>
    </row>
    <row r="41" spans="1:6" ht="69" customHeight="1" x14ac:dyDescent="0.25">
      <c r="A41" s="73" t="s">
        <v>77</v>
      </c>
      <c r="B41" s="53" t="s">
        <v>10</v>
      </c>
      <c r="C41" s="90">
        <v>13</v>
      </c>
      <c r="D41" s="90" t="s">
        <v>76</v>
      </c>
      <c r="E41" s="90"/>
      <c r="F41" s="57">
        <f>F42+F43</f>
        <v>9525160.1699999999</v>
      </c>
    </row>
    <row r="42" spans="1:6" ht="47.25" customHeight="1" x14ac:dyDescent="0.25">
      <c r="A42" s="73" t="s">
        <v>2</v>
      </c>
      <c r="B42" s="53" t="s">
        <v>10</v>
      </c>
      <c r="C42" s="90">
        <v>13</v>
      </c>
      <c r="D42" s="90" t="s">
        <v>76</v>
      </c>
      <c r="E42" s="90">
        <v>200</v>
      </c>
      <c r="F42" s="57">
        <v>2420000</v>
      </c>
    </row>
    <row r="43" spans="1:6" ht="48" customHeight="1" x14ac:dyDescent="0.25">
      <c r="A43" s="73" t="s">
        <v>21</v>
      </c>
      <c r="B43" s="53" t="s">
        <v>10</v>
      </c>
      <c r="C43" s="90">
        <v>13</v>
      </c>
      <c r="D43" s="90" t="s">
        <v>76</v>
      </c>
      <c r="E43" s="90">
        <v>800</v>
      </c>
      <c r="F43" s="57">
        <v>7105160.1699999999</v>
      </c>
    </row>
    <row r="44" spans="1:6" ht="42.75" customHeight="1" x14ac:dyDescent="0.25">
      <c r="A44" s="73" t="s">
        <v>66</v>
      </c>
      <c r="B44" s="53" t="s">
        <v>10</v>
      </c>
      <c r="C44" s="90">
        <v>13</v>
      </c>
      <c r="D44" s="90" t="s">
        <v>65</v>
      </c>
      <c r="E44" s="90"/>
      <c r="F44" s="57">
        <f>F45</f>
        <v>150000</v>
      </c>
    </row>
    <row r="45" spans="1:6" ht="28.5" customHeight="1" x14ac:dyDescent="0.25">
      <c r="A45" s="73" t="s">
        <v>64</v>
      </c>
      <c r="B45" s="53" t="s">
        <v>10</v>
      </c>
      <c r="C45" s="90">
        <v>13</v>
      </c>
      <c r="D45" s="90" t="s">
        <v>63</v>
      </c>
      <c r="E45" s="90"/>
      <c r="F45" s="57">
        <f>F46</f>
        <v>150000</v>
      </c>
    </row>
    <row r="46" spans="1:6" ht="31.5" customHeight="1" x14ac:dyDescent="0.25">
      <c r="A46" s="73" t="s">
        <v>75</v>
      </c>
      <c r="B46" s="53" t="s">
        <v>10</v>
      </c>
      <c r="C46" s="90">
        <v>13</v>
      </c>
      <c r="D46" s="90" t="s">
        <v>74</v>
      </c>
      <c r="E46" s="90"/>
      <c r="F46" s="57">
        <f>F47</f>
        <v>150000</v>
      </c>
    </row>
    <row r="47" spans="1:6" ht="36" customHeight="1" x14ac:dyDescent="0.25">
      <c r="A47" s="73" t="s">
        <v>2</v>
      </c>
      <c r="B47" s="53" t="s">
        <v>10</v>
      </c>
      <c r="C47" s="90">
        <v>13</v>
      </c>
      <c r="D47" s="90" t="s">
        <v>74</v>
      </c>
      <c r="E47" s="90">
        <v>200</v>
      </c>
      <c r="F47" s="57">
        <v>150000</v>
      </c>
    </row>
    <row r="48" spans="1:6" ht="63" customHeight="1" x14ac:dyDescent="0.25">
      <c r="A48" s="73" t="s">
        <v>73</v>
      </c>
      <c r="B48" s="53" t="s">
        <v>10</v>
      </c>
      <c r="C48" s="90">
        <v>13</v>
      </c>
      <c r="D48" s="90" t="s">
        <v>72</v>
      </c>
      <c r="E48" s="90"/>
      <c r="F48" s="57">
        <f>F49</f>
        <v>1621358</v>
      </c>
    </row>
    <row r="49" spans="1:6" ht="80.25" customHeight="1" x14ac:dyDescent="0.25">
      <c r="A49" s="73" t="s">
        <v>71</v>
      </c>
      <c r="B49" s="53" t="s">
        <v>10</v>
      </c>
      <c r="C49" s="90">
        <v>13</v>
      </c>
      <c r="D49" s="90" t="s">
        <v>70</v>
      </c>
      <c r="E49" s="90"/>
      <c r="F49" s="57">
        <f>F50</f>
        <v>1621358</v>
      </c>
    </row>
    <row r="50" spans="1:6" ht="68.25" customHeight="1" x14ac:dyDescent="0.25">
      <c r="A50" s="73" t="s">
        <v>22</v>
      </c>
      <c r="B50" s="53" t="s">
        <v>10</v>
      </c>
      <c r="C50" s="90">
        <v>13</v>
      </c>
      <c r="D50" s="90" t="s">
        <v>69</v>
      </c>
      <c r="E50" s="90"/>
      <c r="F50" s="57">
        <f>F51+F52</f>
        <v>1621358</v>
      </c>
    </row>
    <row r="51" spans="1:6" ht="69.75" customHeight="1" x14ac:dyDescent="0.25">
      <c r="A51" s="73" t="s">
        <v>24</v>
      </c>
      <c r="B51" s="53" t="s">
        <v>10</v>
      </c>
      <c r="C51" s="90">
        <v>13</v>
      </c>
      <c r="D51" s="90" t="s">
        <v>69</v>
      </c>
      <c r="E51" s="90">
        <v>100</v>
      </c>
      <c r="F51" s="57">
        <v>1620358</v>
      </c>
    </row>
    <row r="52" spans="1:6" ht="31.5" customHeight="1" x14ac:dyDescent="0.25">
      <c r="A52" s="96" t="s">
        <v>21</v>
      </c>
      <c r="B52" s="53" t="s">
        <v>10</v>
      </c>
      <c r="C52" s="90">
        <v>13</v>
      </c>
      <c r="D52" s="90" t="s">
        <v>69</v>
      </c>
      <c r="E52" s="87">
        <v>800</v>
      </c>
      <c r="F52" s="57">
        <v>1000</v>
      </c>
    </row>
    <row r="53" spans="1:6" ht="22.5" customHeight="1" x14ac:dyDescent="0.25">
      <c r="A53" s="73" t="s">
        <v>68</v>
      </c>
      <c r="B53" s="91" t="s">
        <v>1</v>
      </c>
      <c r="C53" s="91" t="s">
        <v>119</v>
      </c>
      <c r="D53" s="90"/>
      <c r="E53" s="90"/>
      <c r="F53" s="57">
        <f>F54</f>
        <v>231175</v>
      </c>
    </row>
    <row r="54" spans="1:6" ht="37.5" customHeight="1" x14ac:dyDescent="0.25">
      <c r="A54" s="73" t="s">
        <v>67</v>
      </c>
      <c r="B54" s="91" t="s">
        <v>1</v>
      </c>
      <c r="C54" s="91" t="s">
        <v>31</v>
      </c>
      <c r="D54" s="90"/>
      <c r="E54" s="90"/>
      <c r="F54" s="57">
        <f>F55</f>
        <v>231175</v>
      </c>
    </row>
    <row r="55" spans="1:6" ht="27" customHeight="1" x14ac:dyDescent="0.25">
      <c r="A55" s="73" t="s">
        <v>66</v>
      </c>
      <c r="B55" s="91" t="s">
        <v>1</v>
      </c>
      <c r="C55" s="91" t="s">
        <v>31</v>
      </c>
      <c r="D55" s="90" t="s">
        <v>65</v>
      </c>
      <c r="E55" s="90"/>
      <c r="F55" s="57">
        <f>F56</f>
        <v>231175</v>
      </c>
    </row>
    <row r="56" spans="1:6" ht="33" customHeight="1" x14ac:dyDescent="0.25">
      <c r="A56" s="73" t="s">
        <v>64</v>
      </c>
      <c r="B56" s="91" t="s">
        <v>1</v>
      </c>
      <c r="C56" s="91" t="s">
        <v>31</v>
      </c>
      <c r="D56" s="90" t="s">
        <v>63</v>
      </c>
      <c r="E56" s="90"/>
      <c r="F56" s="57">
        <f>F57</f>
        <v>231175</v>
      </c>
    </row>
    <row r="57" spans="1:6" ht="41.25" customHeight="1" x14ac:dyDescent="0.25">
      <c r="A57" s="73" t="s">
        <v>62</v>
      </c>
      <c r="B57" s="91" t="s">
        <v>1</v>
      </c>
      <c r="C57" s="91" t="s">
        <v>31</v>
      </c>
      <c r="D57" s="90" t="s">
        <v>61</v>
      </c>
      <c r="E57" s="90"/>
      <c r="F57" s="57">
        <f>F58</f>
        <v>231175</v>
      </c>
    </row>
    <row r="58" spans="1:6" ht="38.25" customHeight="1" x14ac:dyDescent="0.25">
      <c r="A58" s="73" t="s">
        <v>24</v>
      </c>
      <c r="B58" s="91" t="s">
        <v>1</v>
      </c>
      <c r="C58" s="91" t="s">
        <v>31</v>
      </c>
      <c r="D58" s="90" t="s">
        <v>60</v>
      </c>
      <c r="E58" s="90">
        <v>100</v>
      </c>
      <c r="F58" s="57">
        <v>231175</v>
      </c>
    </row>
    <row r="59" spans="1:6" ht="54.75" customHeight="1" x14ac:dyDescent="0.25">
      <c r="A59" s="73" t="s">
        <v>59</v>
      </c>
      <c r="B59" s="91" t="s">
        <v>31</v>
      </c>
      <c r="C59" s="91" t="s">
        <v>119</v>
      </c>
      <c r="D59" s="90"/>
      <c r="E59" s="90"/>
      <c r="F59" s="57">
        <f t="shared" ref="F59:F64" si="0">F60</f>
        <v>40000</v>
      </c>
    </row>
    <row r="60" spans="1:6" ht="61.5" customHeight="1" x14ac:dyDescent="0.25">
      <c r="A60" s="73" t="s">
        <v>230</v>
      </c>
      <c r="B60" s="91" t="s">
        <v>31</v>
      </c>
      <c r="C60" s="91">
        <v>10</v>
      </c>
      <c r="D60" s="90"/>
      <c r="E60" s="90"/>
      <c r="F60" s="57">
        <f t="shared" si="0"/>
        <v>40000</v>
      </c>
    </row>
    <row r="61" spans="1:6" ht="94.5" customHeight="1" x14ac:dyDescent="0.25">
      <c r="A61" s="97" t="s">
        <v>252</v>
      </c>
      <c r="B61" s="91" t="s">
        <v>31</v>
      </c>
      <c r="C61" s="91">
        <v>10</v>
      </c>
      <c r="D61" s="90" t="s">
        <v>57</v>
      </c>
      <c r="E61" s="90"/>
      <c r="F61" s="57">
        <f t="shared" si="0"/>
        <v>40000</v>
      </c>
    </row>
    <row r="62" spans="1:6" ht="145.5" customHeight="1" x14ac:dyDescent="0.25">
      <c r="A62" s="73" t="s">
        <v>253</v>
      </c>
      <c r="B62" s="91" t="s">
        <v>31</v>
      </c>
      <c r="C62" s="91">
        <v>10</v>
      </c>
      <c r="D62" s="90" t="s">
        <v>56</v>
      </c>
      <c r="E62" s="90"/>
      <c r="F62" s="57">
        <f t="shared" si="0"/>
        <v>40000</v>
      </c>
    </row>
    <row r="63" spans="1:6" ht="48.75" customHeight="1" x14ac:dyDescent="0.25">
      <c r="A63" s="73" t="s">
        <v>55</v>
      </c>
      <c r="B63" s="91" t="s">
        <v>31</v>
      </c>
      <c r="C63" s="91">
        <v>10</v>
      </c>
      <c r="D63" s="90" t="s">
        <v>54</v>
      </c>
      <c r="E63" s="90"/>
      <c r="F63" s="57">
        <f t="shared" si="0"/>
        <v>40000</v>
      </c>
    </row>
    <row r="64" spans="1:6" ht="53.25" customHeight="1" x14ac:dyDescent="0.25">
      <c r="A64" s="73" t="s">
        <v>53</v>
      </c>
      <c r="B64" s="91" t="s">
        <v>31</v>
      </c>
      <c r="C64" s="91">
        <v>10</v>
      </c>
      <c r="D64" s="90" t="s">
        <v>52</v>
      </c>
      <c r="E64" s="90"/>
      <c r="F64" s="57">
        <f t="shared" si="0"/>
        <v>40000</v>
      </c>
    </row>
    <row r="65" spans="1:6" ht="61.5" customHeight="1" x14ac:dyDescent="0.25">
      <c r="A65" s="73" t="s">
        <v>2</v>
      </c>
      <c r="B65" s="91" t="s">
        <v>31</v>
      </c>
      <c r="C65" s="91">
        <v>10</v>
      </c>
      <c r="D65" s="90" t="s">
        <v>52</v>
      </c>
      <c r="E65" s="90">
        <v>200</v>
      </c>
      <c r="F65" s="57">
        <v>40000</v>
      </c>
    </row>
    <row r="66" spans="1:6" ht="61.5" customHeight="1" x14ac:dyDescent="0.25">
      <c r="A66" s="73" t="s">
        <v>51</v>
      </c>
      <c r="B66" s="91" t="s">
        <v>46</v>
      </c>
      <c r="C66" s="91" t="s">
        <v>119</v>
      </c>
      <c r="D66" s="90"/>
      <c r="E66" s="90"/>
      <c r="F66" s="57">
        <f>F67+F72</f>
        <v>467832</v>
      </c>
    </row>
    <row r="67" spans="1:6" ht="41.25" customHeight="1" x14ac:dyDescent="0.25">
      <c r="A67" s="73" t="s">
        <v>226</v>
      </c>
      <c r="B67" s="91" t="s">
        <v>46</v>
      </c>
      <c r="C67" s="91" t="s">
        <v>58</v>
      </c>
      <c r="D67" s="90"/>
      <c r="E67" s="90"/>
      <c r="F67" s="57">
        <f>F68</f>
        <v>167832</v>
      </c>
    </row>
    <row r="68" spans="1:6" ht="37.5" x14ac:dyDescent="0.25">
      <c r="A68" s="88" t="s">
        <v>81</v>
      </c>
      <c r="B68" s="91" t="s">
        <v>46</v>
      </c>
      <c r="C68" s="91" t="s">
        <v>58</v>
      </c>
      <c r="D68" s="87" t="s">
        <v>80</v>
      </c>
      <c r="E68" s="87"/>
      <c r="F68" s="57">
        <f>F69</f>
        <v>167832</v>
      </c>
    </row>
    <row r="69" spans="1:6" x14ac:dyDescent="0.25">
      <c r="A69" s="88" t="s">
        <v>227</v>
      </c>
      <c r="B69" s="91" t="s">
        <v>46</v>
      </c>
      <c r="C69" s="91" t="s">
        <v>58</v>
      </c>
      <c r="D69" s="87" t="s">
        <v>78</v>
      </c>
      <c r="E69" s="87"/>
      <c r="F69" s="57">
        <f>F70</f>
        <v>167832</v>
      </c>
    </row>
    <row r="70" spans="1:6" ht="93.75" x14ac:dyDescent="0.25">
      <c r="A70" s="88" t="s">
        <v>228</v>
      </c>
      <c r="B70" s="91" t="s">
        <v>46</v>
      </c>
      <c r="C70" s="91" t="s">
        <v>58</v>
      </c>
      <c r="D70" s="87" t="s">
        <v>229</v>
      </c>
      <c r="E70" s="87"/>
      <c r="F70" s="57">
        <f>F71</f>
        <v>167832</v>
      </c>
    </row>
    <row r="71" spans="1:6" ht="37.5" x14ac:dyDescent="0.25">
      <c r="A71" s="73" t="s">
        <v>2</v>
      </c>
      <c r="B71" s="91" t="s">
        <v>46</v>
      </c>
      <c r="C71" s="91" t="s">
        <v>58</v>
      </c>
      <c r="D71" s="87" t="s">
        <v>229</v>
      </c>
      <c r="E71" s="87">
        <v>200</v>
      </c>
      <c r="F71" s="57">
        <v>167832</v>
      </c>
    </row>
    <row r="72" spans="1:6" x14ac:dyDescent="0.25">
      <c r="A72" s="73" t="s">
        <v>50</v>
      </c>
      <c r="B72" s="91" t="s">
        <v>46</v>
      </c>
      <c r="C72" s="91">
        <v>12</v>
      </c>
      <c r="D72" s="90"/>
      <c r="E72" s="90"/>
      <c r="F72" s="57">
        <f>F73</f>
        <v>300000</v>
      </c>
    </row>
    <row r="73" spans="1:6" ht="56.25" x14ac:dyDescent="0.25">
      <c r="A73" s="73" t="s">
        <v>254</v>
      </c>
      <c r="B73" s="91" t="s">
        <v>46</v>
      </c>
      <c r="C73" s="91">
        <v>12</v>
      </c>
      <c r="D73" s="90" t="s">
        <v>49</v>
      </c>
      <c r="E73" s="90"/>
      <c r="F73" s="57">
        <f>F74</f>
        <v>300000</v>
      </c>
    </row>
    <row r="74" spans="1:6" ht="86.25" customHeight="1" x14ac:dyDescent="0.25">
      <c r="A74" s="73" t="s">
        <v>255</v>
      </c>
      <c r="B74" s="91" t="s">
        <v>46</v>
      </c>
      <c r="C74" s="91">
        <v>12</v>
      </c>
      <c r="D74" s="90" t="s">
        <v>48</v>
      </c>
      <c r="E74" s="90"/>
      <c r="F74" s="57">
        <f>F75</f>
        <v>300000</v>
      </c>
    </row>
    <row r="75" spans="1:6" ht="54" customHeight="1" x14ac:dyDescent="0.25">
      <c r="A75" s="73" t="s">
        <v>209</v>
      </c>
      <c r="B75" s="91" t="s">
        <v>46</v>
      </c>
      <c r="C75" s="91">
        <v>12</v>
      </c>
      <c r="D75" s="90" t="s">
        <v>47</v>
      </c>
      <c r="E75" s="90"/>
      <c r="F75" s="57">
        <f>F76</f>
        <v>300000</v>
      </c>
    </row>
    <row r="76" spans="1:6" ht="36" customHeight="1" x14ac:dyDescent="0.25">
      <c r="A76" s="73" t="s">
        <v>210</v>
      </c>
      <c r="B76" s="91" t="s">
        <v>46</v>
      </c>
      <c r="C76" s="91">
        <v>12</v>
      </c>
      <c r="D76" s="90" t="s">
        <v>45</v>
      </c>
      <c r="E76" s="90"/>
      <c r="F76" s="57">
        <f>F77</f>
        <v>300000</v>
      </c>
    </row>
    <row r="77" spans="1:6" ht="47.25" customHeight="1" x14ac:dyDescent="0.25">
      <c r="A77" s="73" t="s">
        <v>2</v>
      </c>
      <c r="B77" s="91" t="s">
        <v>46</v>
      </c>
      <c r="C77" s="91">
        <v>12</v>
      </c>
      <c r="D77" s="90" t="s">
        <v>45</v>
      </c>
      <c r="E77" s="90">
        <v>200</v>
      </c>
      <c r="F77" s="57">
        <v>300000</v>
      </c>
    </row>
    <row r="78" spans="1:6" ht="45.75" customHeight="1" x14ac:dyDescent="0.25">
      <c r="A78" s="73" t="s">
        <v>44</v>
      </c>
      <c r="B78" s="91" t="s">
        <v>32</v>
      </c>
      <c r="C78" s="91" t="s">
        <v>119</v>
      </c>
      <c r="D78" s="90"/>
      <c r="E78" s="90"/>
      <c r="F78" s="57">
        <f>F79</f>
        <v>5712750</v>
      </c>
    </row>
    <row r="79" spans="1:6" ht="35.25" customHeight="1" x14ac:dyDescent="0.25">
      <c r="A79" s="73" t="s">
        <v>43</v>
      </c>
      <c r="B79" s="91" t="s">
        <v>32</v>
      </c>
      <c r="C79" s="91" t="s">
        <v>31</v>
      </c>
      <c r="D79" s="90"/>
      <c r="E79" s="90"/>
      <c r="F79" s="57">
        <f>F80+F85+F90</f>
        <v>5712750</v>
      </c>
    </row>
    <row r="80" spans="1:6" ht="75" customHeight="1" x14ac:dyDescent="0.25">
      <c r="A80" s="73" t="s">
        <v>256</v>
      </c>
      <c r="B80" s="91" t="s">
        <v>32</v>
      </c>
      <c r="C80" s="91" t="s">
        <v>31</v>
      </c>
      <c r="D80" s="90" t="s">
        <v>42</v>
      </c>
      <c r="E80" s="90"/>
      <c r="F80" s="57">
        <f>F81</f>
        <v>3710768</v>
      </c>
    </row>
    <row r="81" spans="1:6" ht="98.25" customHeight="1" x14ac:dyDescent="0.25">
      <c r="A81" s="73" t="s">
        <v>257</v>
      </c>
      <c r="B81" s="91" t="s">
        <v>32</v>
      </c>
      <c r="C81" s="91" t="s">
        <v>31</v>
      </c>
      <c r="D81" s="90" t="s">
        <v>41</v>
      </c>
      <c r="E81" s="90"/>
      <c r="F81" s="57">
        <f>F82</f>
        <v>3710768</v>
      </c>
    </row>
    <row r="82" spans="1:6" ht="57" customHeight="1" x14ac:dyDescent="0.25">
      <c r="A82" s="73" t="s">
        <v>40</v>
      </c>
      <c r="B82" s="91" t="s">
        <v>32</v>
      </c>
      <c r="C82" s="91" t="s">
        <v>31</v>
      </c>
      <c r="D82" s="90" t="s">
        <v>39</v>
      </c>
      <c r="E82" s="90"/>
      <c r="F82" s="57">
        <f>F83</f>
        <v>3710768</v>
      </c>
    </row>
    <row r="83" spans="1:6" ht="40.5" customHeight="1" x14ac:dyDescent="0.25">
      <c r="A83" s="73" t="s">
        <v>38</v>
      </c>
      <c r="B83" s="91" t="s">
        <v>32</v>
      </c>
      <c r="C83" s="91" t="s">
        <v>31</v>
      </c>
      <c r="D83" s="90" t="s">
        <v>37</v>
      </c>
      <c r="E83" s="90"/>
      <c r="F83" s="57">
        <f>F84</f>
        <v>3710768</v>
      </c>
    </row>
    <row r="84" spans="1:6" ht="39" customHeight="1" x14ac:dyDescent="0.25">
      <c r="A84" s="73" t="s">
        <v>2</v>
      </c>
      <c r="B84" s="91" t="s">
        <v>32</v>
      </c>
      <c r="C84" s="91" t="s">
        <v>31</v>
      </c>
      <c r="D84" s="90" t="s">
        <v>37</v>
      </c>
      <c r="E84" s="90">
        <v>200</v>
      </c>
      <c r="F84" s="57">
        <v>3710768</v>
      </c>
    </row>
    <row r="85" spans="1:6" ht="78" customHeight="1" x14ac:dyDescent="0.25">
      <c r="A85" s="73" t="s">
        <v>137</v>
      </c>
      <c r="B85" s="91" t="s">
        <v>32</v>
      </c>
      <c r="C85" s="91" t="s">
        <v>31</v>
      </c>
      <c r="D85" s="90" t="s">
        <v>36</v>
      </c>
      <c r="E85" s="90"/>
      <c r="F85" s="57">
        <f>F86</f>
        <v>1362530</v>
      </c>
    </row>
    <row r="86" spans="1:6" ht="123.75" customHeight="1" x14ac:dyDescent="0.25">
      <c r="A86" s="73" t="s">
        <v>258</v>
      </c>
      <c r="B86" s="91" t="s">
        <v>32</v>
      </c>
      <c r="C86" s="91" t="s">
        <v>31</v>
      </c>
      <c r="D86" s="90" t="s">
        <v>35</v>
      </c>
      <c r="E86" s="90"/>
      <c r="F86" s="57">
        <f>F87</f>
        <v>1362530</v>
      </c>
    </row>
    <row r="87" spans="1:6" ht="45.75" customHeight="1" x14ac:dyDescent="0.25">
      <c r="A87" s="73" t="s">
        <v>259</v>
      </c>
      <c r="B87" s="91" t="s">
        <v>32</v>
      </c>
      <c r="C87" s="91" t="s">
        <v>31</v>
      </c>
      <c r="D87" s="90" t="s">
        <v>34</v>
      </c>
      <c r="E87" s="90"/>
      <c r="F87" s="57">
        <f>F88</f>
        <v>1362530</v>
      </c>
    </row>
    <row r="88" spans="1:6" ht="39.75" customHeight="1" x14ac:dyDescent="0.25">
      <c r="A88" s="73" t="s">
        <v>33</v>
      </c>
      <c r="B88" s="91" t="s">
        <v>32</v>
      </c>
      <c r="C88" s="91" t="s">
        <v>31</v>
      </c>
      <c r="D88" s="90" t="s">
        <v>136</v>
      </c>
      <c r="E88" s="90"/>
      <c r="F88" s="57">
        <f>F89</f>
        <v>1362530</v>
      </c>
    </row>
    <row r="89" spans="1:6" ht="39" customHeight="1" x14ac:dyDescent="0.25">
      <c r="A89" s="73" t="s">
        <v>2</v>
      </c>
      <c r="B89" s="91" t="s">
        <v>32</v>
      </c>
      <c r="C89" s="91" t="s">
        <v>31</v>
      </c>
      <c r="D89" s="90" t="s">
        <v>136</v>
      </c>
      <c r="E89" s="90">
        <v>200</v>
      </c>
      <c r="F89" s="57">
        <v>1362530</v>
      </c>
    </row>
    <row r="90" spans="1:6" ht="39" customHeight="1" x14ac:dyDescent="0.25">
      <c r="A90" s="88" t="s">
        <v>66</v>
      </c>
      <c r="B90" s="91" t="s">
        <v>32</v>
      </c>
      <c r="C90" s="91" t="s">
        <v>31</v>
      </c>
      <c r="D90" s="87" t="s">
        <v>65</v>
      </c>
      <c r="E90" s="87"/>
      <c r="F90" s="57">
        <f>F91</f>
        <v>639452</v>
      </c>
    </row>
    <row r="91" spans="1:6" ht="44.25" customHeight="1" x14ac:dyDescent="0.25">
      <c r="A91" s="88" t="s">
        <v>221</v>
      </c>
      <c r="B91" s="91" t="s">
        <v>32</v>
      </c>
      <c r="C91" s="91" t="s">
        <v>31</v>
      </c>
      <c r="D91" s="87" t="s">
        <v>63</v>
      </c>
      <c r="E91" s="87"/>
      <c r="F91" s="57">
        <f>F92</f>
        <v>639452</v>
      </c>
    </row>
    <row r="92" spans="1:6" ht="44.25" customHeight="1" x14ac:dyDescent="0.25">
      <c r="A92" s="88" t="s">
        <v>222</v>
      </c>
      <c r="B92" s="91" t="s">
        <v>32</v>
      </c>
      <c r="C92" s="91" t="s">
        <v>31</v>
      </c>
      <c r="D92" s="87" t="s">
        <v>268</v>
      </c>
      <c r="E92" s="87"/>
      <c r="F92" s="57">
        <f>F93</f>
        <v>639452</v>
      </c>
    </row>
    <row r="93" spans="1:6" ht="75" customHeight="1" x14ac:dyDescent="0.25">
      <c r="A93" s="88" t="s">
        <v>223</v>
      </c>
      <c r="B93" s="91" t="s">
        <v>32</v>
      </c>
      <c r="C93" s="91" t="s">
        <v>31</v>
      </c>
      <c r="D93" s="87" t="s">
        <v>268</v>
      </c>
      <c r="E93" s="87">
        <v>600</v>
      </c>
      <c r="F93" s="57">
        <v>639452</v>
      </c>
    </row>
    <row r="94" spans="1:6" ht="43.5" customHeight="1" x14ac:dyDescent="0.25">
      <c r="A94" s="73" t="s">
        <v>30</v>
      </c>
      <c r="B94" s="91" t="s">
        <v>20</v>
      </c>
      <c r="C94" s="91" t="s">
        <v>119</v>
      </c>
      <c r="D94" s="90"/>
      <c r="E94" s="90"/>
      <c r="F94" s="57">
        <f>F95</f>
        <v>753369</v>
      </c>
    </row>
    <row r="95" spans="1:6" ht="34.5" customHeight="1" x14ac:dyDescent="0.25">
      <c r="A95" s="73" t="s">
        <v>29</v>
      </c>
      <c r="B95" s="91" t="s">
        <v>20</v>
      </c>
      <c r="C95" s="91" t="s">
        <v>10</v>
      </c>
      <c r="D95" s="90"/>
      <c r="E95" s="90"/>
      <c r="F95" s="57">
        <f>F96</f>
        <v>753369</v>
      </c>
    </row>
    <row r="96" spans="1:6" ht="57.75" customHeight="1" x14ac:dyDescent="0.25">
      <c r="A96" s="73" t="s">
        <v>260</v>
      </c>
      <c r="B96" s="91" t="s">
        <v>20</v>
      </c>
      <c r="C96" s="91" t="s">
        <v>10</v>
      </c>
      <c r="D96" s="90" t="s">
        <v>28</v>
      </c>
      <c r="E96" s="90"/>
      <c r="F96" s="57">
        <f>F97</f>
        <v>753369</v>
      </c>
    </row>
    <row r="97" spans="1:6" ht="72" customHeight="1" x14ac:dyDescent="0.25">
      <c r="A97" s="73" t="s">
        <v>261</v>
      </c>
      <c r="B97" s="91" t="s">
        <v>20</v>
      </c>
      <c r="C97" s="91" t="s">
        <v>10</v>
      </c>
      <c r="D97" s="90" t="s">
        <v>27</v>
      </c>
      <c r="E97" s="90"/>
      <c r="F97" s="57">
        <f>F98</f>
        <v>753369</v>
      </c>
    </row>
    <row r="98" spans="1:6" ht="49.5" customHeight="1" x14ac:dyDescent="0.25">
      <c r="A98" s="73" t="s">
        <v>26</v>
      </c>
      <c r="B98" s="91" t="s">
        <v>20</v>
      </c>
      <c r="C98" s="91" t="s">
        <v>10</v>
      </c>
      <c r="D98" s="90" t="s">
        <v>25</v>
      </c>
      <c r="E98" s="90"/>
      <c r="F98" s="57">
        <f>F99+F101+F103</f>
        <v>753369</v>
      </c>
    </row>
    <row r="99" spans="1:6" ht="66" customHeight="1" x14ac:dyDescent="0.25">
      <c r="A99" s="73" t="s">
        <v>132</v>
      </c>
      <c r="B99" s="91" t="s">
        <v>20</v>
      </c>
      <c r="C99" s="91" t="s">
        <v>10</v>
      </c>
      <c r="D99" s="90" t="s">
        <v>133</v>
      </c>
      <c r="E99" s="90"/>
      <c r="F99" s="57">
        <f>F100</f>
        <v>211972</v>
      </c>
    </row>
    <row r="100" spans="1:6" ht="60.75" customHeight="1" x14ac:dyDescent="0.25">
      <c r="A100" s="73" t="s">
        <v>134</v>
      </c>
      <c r="B100" s="91" t="s">
        <v>20</v>
      </c>
      <c r="C100" s="91" t="s">
        <v>10</v>
      </c>
      <c r="D100" s="90" t="s">
        <v>133</v>
      </c>
      <c r="E100" s="90">
        <v>100</v>
      </c>
      <c r="F100" s="57">
        <v>211972</v>
      </c>
    </row>
    <row r="101" spans="1:6" ht="81.75" customHeight="1" x14ac:dyDescent="0.25">
      <c r="A101" s="73" t="s">
        <v>132</v>
      </c>
      <c r="B101" s="91" t="s">
        <v>20</v>
      </c>
      <c r="C101" s="91" t="s">
        <v>10</v>
      </c>
      <c r="D101" s="90" t="s">
        <v>23</v>
      </c>
      <c r="E101" s="90"/>
      <c r="F101" s="57">
        <f>F102</f>
        <v>362608</v>
      </c>
    </row>
    <row r="102" spans="1:6" ht="81.75" customHeight="1" x14ac:dyDescent="0.25">
      <c r="A102" s="73" t="s">
        <v>24</v>
      </c>
      <c r="B102" s="91" t="s">
        <v>20</v>
      </c>
      <c r="C102" s="91" t="s">
        <v>10</v>
      </c>
      <c r="D102" s="90" t="s">
        <v>23</v>
      </c>
      <c r="E102" s="90">
        <v>100</v>
      </c>
      <c r="F102" s="57">
        <v>362608</v>
      </c>
    </row>
    <row r="103" spans="1:6" ht="37.5" x14ac:dyDescent="0.25">
      <c r="A103" s="73" t="s">
        <v>22</v>
      </c>
      <c r="B103" s="91" t="s">
        <v>20</v>
      </c>
      <c r="C103" s="91" t="s">
        <v>10</v>
      </c>
      <c r="D103" s="90" t="s">
        <v>19</v>
      </c>
      <c r="E103" s="90"/>
      <c r="F103" s="57">
        <f>F104+F105</f>
        <v>178789</v>
      </c>
    </row>
    <row r="104" spans="1:6" ht="37.5" x14ac:dyDescent="0.25">
      <c r="A104" s="73" t="s">
        <v>2</v>
      </c>
      <c r="B104" s="91" t="s">
        <v>20</v>
      </c>
      <c r="C104" s="91" t="s">
        <v>10</v>
      </c>
      <c r="D104" s="90" t="s">
        <v>19</v>
      </c>
      <c r="E104" s="90">
        <v>200</v>
      </c>
      <c r="F104" s="57">
        <v>176789</v>
      </c>
    </row>
    <row r="105" spans="1:6" ht="44.25" customHeight="1" x14ac:dyDescent="0.25">
      <c r="A105" s="96" t="s">
        <v>21</v>
      </c>
      <c r="B105" s="91" t="s">
        <v>20</v>
      </c>
      <c r="C105" s="91" t="s">
        <v>10</v>
      </c>
      <c r="D105" s="90" t="s">
        <v>19</v>
      </c>
      <c r="E105" s="87">
        <v>800</v>
      </c>
      <c r="F105" s="57">
        <v>2000</v>
      </c>
    </row>
    <row r="106" spans="1:6" ht="44.25" customHeight="1" x14ac:dyDescent="0.25">
      <c r="A106" s="73" t="s">
        <v>18</v>
      </c>
      <c r="B106" s="90">
        <v>10</v>
      </c>
      <c r="C106" s="91" t="s">
        <v>119</v>
      </c>
      <c r="D106" s="90"/>
      <c r="E106" s="90"/>
      <c r="F106" s="57">
        <f t="shared" ref="F106:F111" si="1">F107</f>
        <v>255685.68</v>
      </c>
    </row>
    <row r="107" spans="1:6" ht="44.25" customHeight="1" x14ac:dyDescent="0.25">
      <c r="A107" s="73" t="s">
        <v>17</v>
      </c>
      <c r="B107" s="90">
        <v>10</v>
      </c>
      <c r="C107" s="91" t="s">
        <v>10</v>
      </c>
      <c r="D107" s="90"/>
      <c r="E107" s="90"/>
      <c r="F107" s="57">
        <f t="shared" si="1"/>
        <v>255685.68</v>
      </c>
    </row>
    <row r="108" spans="1:6" ht="56.25" x14ac:dyDescent="0.25">
      <c r="A108" s="73" t="s">
        <v>262</v>
      </c>
      <c r="B108" s="90">
        <v>10</v>
      </c>
      <c r="C108" s="91" t="s">
        <v>10</v>
      </c>
      <c r="D108" s="90" t="s">
        <v>16</v>
      </c>
      <c r="E108" s="90"/>
      <c r="F108" s="57">
        <f t="shared" si="1"/>
        <v>255685.68</v>
      </c>
    </row>
    <row r="109" spans="1:6" ht="75" x14ac:dyDescent="0.25">
      <c r="A109" s="73" t="s">
        <v>263</v>
      </c>
      <c r="B109" s="90">
        <v>10</v>
      </c>
      <c r="C109" s="91" t="s">
        <v>10</v>
      </c>
      <c r="D109" s="90" t="s">
        <v>15</v>
      </c>
      <c r="E109" s="90"/>
      <c r="F109" s="57">
        <f t="shared" si="1"/>
        <v>255685.68</v>
      </c>
    </row>
    <row r="110" spans="1:6" ht="57" customHeight="1" x14ac:dyDescent="0.25">
      <c r="A110" s="73" t="s">
        <v>14</v>
      </c>
      <c r="B110" s="90">
        <v>10</v>
      </c>
      <c r="C110" s="91" t="s">
        <v>10</v>
      </c>
      <c r="D110" s="90" t="s">
        <v>13</v>
      </c>
      <c r="E110" s="90"/>
      <c r="F110" s="57">
        <f t="shared" si="1"/>
        <v>255685.68</v>
      </c>
    </row>
    <row r="111" spans="1:6" ht="42" customHeight="1" x14ac:dyDescent="0.25">
      <c r="A111" s="73" t="s">
        <v>12</v>
      </c>
      <c r="B111" s="90">
        <v>10</v>
      </c>
      <c r="C111" s="91" t="s">
        <v>10</v>
      </c>
      <c r="D111" s="90" t="s">
        <v>9</v>
      </c>
      <c r="E111" s="90"/>
      <c r="F111" s="57">
        <f t="shared" si="1"/>
        <v>255685.68</v>
      </c>
    </row>
    <row r="112" spans="1:6" ht="44.25" customHeight="1" x14ac:dyDescent="0.25">
      <c r="A112" s="73" t="s">
        <v>11</v>
      </c>
      <c r="B112" s="90">
        <v>10</v>
      </c>
      <c r="C112" s="91" t="s">
        <v>10</v>
      </c>
      <c r="D112" s="90" t="s">
        <v>9</v>
      </c>
      <c r="E112" s="90">
        <v>300</v>
      </c>
      <c r="F112" s="57">
        <v>255685.68</v>
      </c>
    </row>
    <row r="113" spans="1:6" ht="25.5" customHeight="1" x14ac:dyDescent="0.25">
      <c r="A113" s="73" t="s">
        <v>8</v>
      </c>
      <c r="B113" s="90">
        <v>11</v>
      </c>
      <c r="C113" s="91" t="s">
        <v>119</v>
      </c>
      <c r="D113" s="90"/>
      <c r="E113" s="90"/>
      <c r="F113" s="57">
        <f t="shared" ref="F113:F118" si="2">F114</f>
        <v>150000</v>
      </c>
    </row>
    <row r="114" spans="1:6" x14ac:dyDescent="0.25">
      <c r="A114" s="73" t="s">
        <v>7</v>
      </c>
      <c r="B114" s="90">
        <v>11</v>
      </c>
      <c r="C114" s="91" t="s">
        <v>1</v>
      </c>
      <c r="D114" s="90"/>
      <c r="E114" s="90"/>
      <c r="F114" s="57">
        <f t="shared" si="2"/>
        <v>150000</v>
      </c>
    </row>
    <row r="115" spans="1:6" ht="75" x14ac:dyDescent="0.25">
      <c r="A115" s="73" t="s">
        <v>264</v>
      </c>
      <c r="B115" s="90">
        <v>11</v>
      </c>
      <c r="C115" s="91" t="s">
        <v>1</v>
      </c>
      <c r="D115" s="90" t="s">
        <v>6</v>
      </c>
      <c r="E115" s="90"/>
      <c r="F115" s="57">
        <f t="shared" si="2"/>
        <v>150000</v>
      </c>
    </row>
    <row r="116" spans="1:6" ht="112.5" x14ac:dyDescent="0.25">
      <c r="A116" s="73" t="s">
        <v>265</v>
      </c>
      <c r="B116" s="90">
        <v>11</v>
      </c>
      <c r="C116" s="91" t="s">
        <v>1</v>
      </c>
      <c r="D116" s="90" t="s">
        <v>5</v>
      </c>
      <c r="E116" s="90"/>
      <c r="F116" s="57">
        <f t="shared" si="2"/>
        <v>150000</v>
      </c>
    </row>
    <row r="117" spans="1:6" ht="90.75" customHeight="1" x14ac:dyDescent="0.25">
      <c r="A117" s="73" t="s">
        <v>266</v>
      </c>
      <c r="B117" s="90">
        <v>11</v>
      </c>
      <c r="C117" s="91" t="s">
        <v>1</v>
      </c>
      <c r="D117" s="90" t="s">
        <v>4</v>
      </c>
      <c r="E117" s="90"/>
      <c r="F117" s="57">
        <f t="shared" si="2"/>
        <v>150000</v>
      </c>
    </row>
    <row r="118" spans="1:6" ht="75" customHeight="1" x14ac:dyDescent="0.25">
      <c r="A118" s="73" t="s">
        <v>3</v>
      </c>
      <c r="B118" s="90">
        <v>11</v>
      </c>
      <c r="C118" s="91" t="s">
        <v>1</v>
      </c>
      <c r="D118" s="90" t="s">
        <v>0</v>
      </c>
      <c r="E118" s="90"/>
      <c r="F118" s="57">
        <f t="shared" si="2"/>
        <v>150000</v>
      </c>
    </row>
    <row r="119" spans="1:6" ht="56.25" customHeight="1" x14ac:dyDescent="0.25">
      <c r="A119" s="126" t="s">
        <v>2</v>
      </c>
      <c r="B119" s="127">
        <v>11</v>
      </c>
      <c r="C119" s="91" t="s">
        <v>1</v>
      </c>
      <c r="D119" s="127" t="s">
        <v>0</v>
      </c>
      <c r="E119" s="127">
        <v>200</v>
      </c>
      <c r="F119" s="128">
        <v>150000</v>
      </c>
    </row>
    <row r="120" spans="1:6" ht="60" hidden="1" customHeight="1" x14ac:dyDescent="0.25">
      <c r="A120" s="126"/>
      <c r="B120" s="127"/>
      <c r="C120" s="91" t="s">
        <v>1</v>
      </c>
      <c r="D120" s="127"/>
      <c r="E120" s="127"/>
      <c r="F120" s="128"/>
    </row>
    <row r="121" spans="1:6" ht="18.75" hidden="1" customHeight="1" x14ac:dyDescent="0.3">
      <c r="B121" s="58"/>
      <c r="C121" s="71"/>
      <c r="D121" s="58"/>
      <c r="E121" s="100"/>
      <c r="F121" s="59"/>
    </row>
  </sheetData>
  <sheetProtection selectLockedCells="1" selectUnlockedCells="1"/>
  <autoFilter ref="E1:E121"/>
  <mergeCells count="7">
    <mergeCell ref="F1:H1"/>
    <mergeCell ref="A2:F2"/>
    <mergeCell ref="A119:A120"/>
    <mergeCell ref="B119:B120"/>
    <mergeCell ref="D119:D120"/>
    <mergeCell ref="E119:E120"/>
    <mergeCell ref="F119:F120"/>
  </mergeCells>
  <hyperlinks>
    <hyperlink ref="A61" r:id="rId1" display="consultantplus://offline/ref=C6EF3AE28B6C46D1117CBBA251A07B11C6C7C5768D67618A03322DA1BBA42282C9440EEF08E6CC43400635U6VAM"/>
  </hyperlinks>
  <pageMargins left="1.1020833333333333" right="0.31527777777777777" top="0.15763888888888888" bottom="0.35416666666666669" header="0.51180555555555551" footer="0.51180555555555551"/>
  <pageSetup paperSize="9" scale="45" firstPageNumber="0"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pageSetUpPr fitToPage="1"/>
  </sheetPr>
  <dimension ref="A1:G122"/>
  <sheetViews>
    <sheetView view="pageBreakPreview" zoomScale="77" zoomScaleSheetLayoutView="77" workbookViewId="0">
      <selection activeCell="E1" sqref="E1:G1"/>
    </sheetView>
  </sheetViews>
  <sheetFormatPr defaultColWidth="8.7109375" defaultRowHeight="18.75" x14ac:dyDescent="0.3"/>
  <cols>
    <col min="1" max="1" width="88.85546875" style="5" customWidth="1"/>
    <col min="2" max="2" width="9.42578125" style="13" customWidth="1"/>
    <col min="3" max="3" width="7.7109375" style="12" customWidth="1"/>
    <col min="4" max="4" width="8.42578125" style="12" customWidth="1"/>
    <col min="5" max="5" width="22.140625" style="12" customWidth="1"/>
    <col min="6" max="6" width="7.42578125" style="12" customWidth="1"/>
    <col min="7" max="7" width="38.7109375" style="12" customWidth="1"/>
    <col min="8" max="16384" width="8.7109375" style="11"/>
  </cols>
  <sheetData>
    <row r="1" spans="1:7" ht="197.25" customHeight="1" x14ac:dyDescent="0.3">
      <c r="C1" s="17"/>
      <c r="D1" s="17"/>
      <c r="E1" s="124" t="s">
        <v>285</v>
      </c>
      <c r="F1" s="124"/>
      <c r="G1" s="124"/>
    </row>
    <row r="2" spans="1:7" s="16" customFormat="1" ht="50.25" customHeight="1" x14ac:dyDescent="0.35">
      <c r="A2" s="129" t="s">
        <v>269</v>
      </c>
      <c r="B2" s="129"/>
      <c r="C2" s="129"/>
      <c r="D2" s="129"/>
      <c r="E2" s="129"/>
      <c r="F2" s="129"/>
      <c r="G2" s="129"/>
    </row>
    <row r="3" spans="1:7" ht="19.5" thickBot="1" x14ac:dyDescent="0.35"/>
    <row r="4" spans="1:7" s="15" customFormat="1" ht="64.5" customHeight="1" x14ac:dyDescent="0.2">
      <c r="A4" s="104" t="s">
        <v>126</v>
      </c>
      <c r="B4" s="105" t="s">
        <v>130</v>
      </c>
      <c r="C4" s="105" t="s">
        <v>129</v>
      </c>
      <c r="D4" s="105" t="s">
        <v>124</v>
      </c>
      <c r="E4" s="105" t="s">
        <v>123</v>
      </c>
      <c r="F4" s="105" t="s">
        <v>122</v>
      </c>
      <c r="G4" s="106" t="s">
        <v>225</v>
      </c>
    </row>
    <row r="5" spans="1:7" s="14" customFormat="1" x14ac:dyDescent="0.25">
      <c r="A5" s="79" t="s">
        <v>121</v>
      </c>
      <c r="B5" s="32"/>
      <c r="C5" s="72"/>
      <c r="D5" s="7"/>
      <c r="E5" s="7"/>
      <c r="F5" s="7"/>
      <c r="G5" s="63">
        <f>G6</f>
        <v>22301832.850000001</v>
      </c>
    </row>
    <row r="6" spans="1:7" s="14" customFormat="1" ht="37.5" x14ac:dyDescent="0.25">
      <c r="A6" s="80" t="s">
        <v>128</v>
      </c>
      <c r="B6" s="32" t="s">
        <v>127</v>
      </c>
      <c r="C6" s="72"/>
      <c r="D6" s="7"/>
      <c r="E6" s="7"/>
      <c r="F6" s="7"/>
      <c r="G6" s="85">
        <f>G7+G54+G60+G67+G79+G95+G107+G114</f>
        <v>22301832.850000001</v>
      </c>
    </row>
    <row r="7" spans="1:7" s="14" customFormat="1" x14ac:dyDescent="0.25">
      <c r="A7" s="73" t="s">
        <v>120</v>
      </c>
      <c r="B7" s="32" t="s">
        <v>127</v>
      </c>
      <c r="C7" s="7" t="s">
        <v>10</v>
      </c>
      <c r="D7" s="7" t="s">
        <v>119</v>
      </c>
      <c r="E7" s="7"/>
      <c r="F7" s="7"/>
      <c r="G7" s="92">
        <f>G8+G13+G18+G27</f>
        <v>14691021.17</v>
      </c>
    </row>
    <row r="8" spans="1:7" s="14" customFormat="1" ht="37.5" x14ac:dyDescent="0.25">
      <c r="A8" s="73" t="s">
        <v>118</v>
      </c>
      <c r="B8" s="32" t="s">
        <v>127</v>
      </c>
      <c r="C8" s="7" t="s">
        <v>10</v>
      </c>
      <c r="D8" s="7" t="s">
        <v>1</v>
      </c>
      <c r="E8" s="7"/>
      <c r="F8" s="7"/>
      <c r="G8" s="92">
        <f>G9</f>
        <v>829171</v>
      </c>
    </row>
    <row r="9" spans="1:7" s="14" customFormat="1" x14ac:dyDescent="0.25">
      <c r="A9" s="73" t="s">
        <v>117</v>
      </c>
      <c r="B9" s="32" t="s">
        <v>127</v>
      </c>
      <c r="C9" s="7" t="s">
        <v>10</v>
      </c>
      <c r="D9" s="7" t="s">
        <v>1</v>
      </c>
      <c r="E9" s="7" t="s">
        <v>116</v>
      </c>
      <c r="F9" s="7"/>
      <c r="G9" s="92">
        <f>G10</f>
        <v>829171</v>
      </c>
    </row>
    <row r="10" spans="1:7" s="14" customFormat="1" x14ac:dyDescent="0.25">
      <c r="A10" s="73" t="s">
        <v>115</v>
      </c>
      <c r="B10" s="32" t="s">
        <v>127</v>
      </c>
      <c r="C10" s="7" t="s">
        <v>10</v>
      </c>
      <c r="D10" s="7" t="s">
        <v>1</v>
      </c>
      <c r="E10" s="7" t="s">
        <v>114</v>
      </c>
      <c r="F10" s="7"/>
      <c r="G10" s="92">
        <f>G11</f>
        <v>829171</v>
      </c>
    </row>
    <row r="11" spans="1:7" s="14" customFormat="1" ht="37.5" x14ac:dyDescent="0.25">
      <c r="A11" s="73" t="s">
        <v>103</v>
      </c>
      <c r="B11" s="32" t="s">
        <v>127</v>
      </c>
      <c r="C11" s="7" t="s">
        <v>10</v>
      </c>
      <c r="D11" s="7" t="s">
        <v>1</v>
      </c>
      <c r="E11" s="7" t="s">
        <v>113</v>
      </c>
      <c r="F11" s="7"/>
      <c r="G11" s="92">
        <f>G12</f>
        <v>829171</v>
      </c>
    </row>
    <row r="12" spans="1:7" s="14" customFormat="1" ht="75" x14ac:dyDescent="0.25">
      <c r="A12" s="73" t="s">
        <v>24</v>
      </c>
      <c r="B12" s="32" t="s">
        <v>127</v>
      </c>
      <c r="C12" s="7" t="s">
        <v>10</v>
      </c>
      <c r="D12" s="7" t="s">
        <v>1</v>
      </c>
      <c r="E12" s="7" t="s">
        <v>113</v>
      </c>
      <c r="F12" s="6">
        <v>100</v>
      </c>
      <c r="G12" s="92">
        <v>829171</v>
      </c>
    </row>
    <row r="13" spans="1:7" s="14" customFormat="1" ht="56.25" x14ac:dyDescent="0.25">
      <c r="A13" s="73" t="s">
        <v>112</v>
      </c>
      <c r="B13" s="32" t="s">
        <v>127</v>
      </c>
      <c r="C13" s="7" t="s">
        <v>10</v>
      </c>
      <c r="D13" s="7" t="s">
        <v>31</v>
      </c>
      <c r="E13" s="7"/>
      <c r="F13" s="7"/>
      <c r="G13" s="92">
        <f>G14</f>
        <v>34378</v>
      </c>
    </row>
    <row r="14" spans="1:7" s="14" customFormat="1" x14ac:dyDescent="0.25">
      <c r="A14" s="73" t="s">
        <v>66</v>
      </c>
      <c r="B14" s="32" t="s">
        <v>127</v>
      </c>
      <c r="C14" s="7" t="s">
        <v>10</v>
      </c>
      <c r="D14" s="7" t="s">
        <v>31</v>
      </c>
      <c r="E14" s="7" t="s">
        <v>65</v>
      </c>
      <c r="F14" s="7"/>
      <c r="G14" s="92">
        <f>G16</f>
        <v>34378</v>
      </c>
    </row>
    <row r="15" spans="1:7" s="14" customFormat="1" x14ac:dyDescent="0.25">
      <c r="A15" s="73" t="s">
        <v>64</v>
      </c>
      <c r="B15" s="32" t="s">
        <v>127</v>
      </c>
      <c r="C15" s="7" t="s">
        <v>10</v>
      </c>
      <c r="D15" s="7" t="s">
        <v>31</v>
      </c>
      <c r="E15" s="7" t="s">
        <v>63</v>
      </c>
      <c r="F15" s="7"/>
      <c r="G15" s="92">
        <f>G16</f>
        <v>34378</v>
      </c>
    </row>
    <row r="16" spans="1:7" s="14" customFormat="1" ht="37.5" x14ac:dyDescent="0.25">
      <c r="A16" s="73" t="s">
        <v>111</v>
      </c>
      <c r="B16" s="32" t="s">
        <v>127</v>
      </c>
      <c r="C16" s="7" t="s">
        <v>10</v>
      </c>
      <c r="D16" s="7" t="s">
        <v>31</v>
      </c>
      <c r="E16" s="7" t="s">
        <v>110</v>
      </c>
      <c r="F16" s="7"/>
      <c r="G16" s="92">
        <f>G17</f>
        <v>34378</v>
      </c>
    </row>
    <row r="17" spans="1:7" s="14" customFormat="1" x14ac:dyDescent="0.25">
      <c r="A17" s="73" t="s">
        <v>100</v>
      </c>
      <c r="B17" s="32" t="s">
        <v>127</v>
      </c>
      <c r="C17" s="7" t="s">
        <v>10</v>
      </c>
      <c r="D17" s="7" t="s">
        <v>31</v>
      </c>
      <c r="E17" s="7" t="s">
        <v>110</v>
      </c>
      <c r="F17" s="7" t="s">
        <v>109</v>
      </c>
      <c r="G17" s="92">
        <v>34378</v>
      </c>
    </row>
    <row r="18" spans="1:7" s="14" customFormat="1" ht="56.25" x14ac:dyDescent="0.25">
      <c r="A18" s="73" t="s">
        <v>108</v>
      </c>
      <c r="B18" s="32" t="s">
        <v>127</v>
      </c>
      <c r="C18" s="7" t="s">
        <v>10</v>
      </c>
      <c r="D18" s="7" t="s">
        <v>46</v>
      </c>
      <c r="E18" s="7"/>
      <c r="F18" s="7"/>
      <c r="G18" s="92">
        <f>G19+G23</f>
        <v>2025954</v>
      </c>
    </row>
    <row r="19" spans="1:7" s="14" customFormat="1" x14ac:dyDescent="0.25">
      <c r="A19" s="73" t="s">
        <v>107</v>
      </c>
      <c r="B19" s="32" t="s">
        <v>127</v>
      </c>
      <c r="C19" s="7" t="s">
        <v>10</v>
      </c>
      <c r="D19" s="7" t="s">
        <v>46</v>
      </c>
      <c r="E19" s="7" t="s">
        <v>106</v>
      </c>
      <c r="F19" s="6"/>
      <c r="G19" s="92">
        <f>G20</f>
        <v>1996268</v>
      </c>
    </row>
    <row r="20" spans="1:7" s="14" customFormat="1" ht="37.5" x14ac:dyDescent="0.25">
      <c r="A20" s="73" t="s">
        <v>105</v>
      </c>
      <c r="B20" s="32" t="s">
        <v>127</v>
      </c>
      <c r="C20" s="7" t="s">
        <v>10</v>
      </c>
      <c r="D20" s="7" t="s">
        <v>46</v>
      </c>
      <c r="E20" s="7" t="s">
        <v>104</v>
      </c>
      <c r="F20" s="6"/>
      <c r="G20" s="92">
        <f>G21</f>
        <v>1996268</v>
      </c>
    </row>
    <row r="21" spans="1:7" s="14" customFormat="1" ht="37.5" x14ac:dyDescent="0.25">
      <c r="A21" s="73" t="s">
        <v>103</v>
      </c>
      <c r="B21" s="32" t="s">
        <v>127</v>
      </c>
      <c r="C21" s="7" t="s">
        <v>10</v>
      </c>
      <c r="D21" s="7" t="s">
        <v>46</v>
      </c>
      <c r="E21" s="7" t="s">
        <v>102</v>
      </c>
      <c r="F21" s="6"/>
      <c r="G21" s="92">
        <f>G22</f>
        <v>1996268</v>
      </c>
    </row>
    <row r="22" spans="1:7" s="14" customFormat="1" ht="75" x14ac:dyDescent="0.25">
      <c r="A22" s="73" t="s">
        <v>24</v>
      </c>
      <c r="B22" s="32" t="s">
        <v>127</v>
      </c>
      <c r="C22" s="7" t="s">
        <v>10</v>
      </c>
      <c r="D22" s="7" t="s">
        <v>46</v>
      </c>
      <c r="E22" s="7" t="s">
        <v>102</v>
      </c>
      <c r="F22" s="6">
        <v>100</v>
      </c>
      <c r="G22" s="92">
        <v>1996268</v>
      </c>
    </row>
    <row r="23" spans="1:7" s="14" customFormat="1" x14ac:dyDescent="0.25">
      <c r="A23" s="73" t="s">
        <v>66</v>
      </c>
      <c r="B23" s="32" t="s">
        <v>127</v>
      </c>
      <c r="C23" s="7" t="s">
        <v>10</v>
      </c>
      <c r="D23" s="7" t="s">
        <v>46</v>
      </c>
      <c r="E23" s="7" t="s">
        <v>65</v>
      </c>
      <c r="F23" s="6"/>
      <c r="G23" s="92">
        <f>G26</f>
        <v>29686</v>
      </c>
    </row>
    <row r="24" spans="1:7" s="14" customFormat="1" x14ac:dyDescent="0.25">
      <c r="A24" s="73" t="s">
        <v>64</v>
      </c>
      <c r="B24" s="32" t="s">
        <v>127</v>
      </c>
      <c r="C24" s="7" t="s">
        <v>10</v>
      </c>
      <c r="D24" s="7" t="s">
        <v>46</v>
      </c>
      <c r="E24" s="7" t="s">
        <v>63</v>
      </c>
      <c r="F24" s="6"/>
      <c r="G24" s="92">
        <f>G26</f>
        <v>29686</v>
      </c>
    </row>
    <row r="25" spans="1:7" s="14" customFormat="1" ht="56.25" x14ac:dyDescent="0.25">
      <c r="A25" s="73" t="s">
        <v>101</v>
      </c>
      <c r="B25" s="32" t="s">
        <v>127</v>
      </c>
      <c r="C25" s="7" t="s">
        <v>10</v>
      </c>
      <c r="D25" s="7" t="s">
        <v>46</v>
      </c>
      <c r="E25" s="7" t="s">
        <v>99</v>
      </c>
      <c r="F25" s="6"/>
      <c r="G25" s="92">
        <f>G26</f>
        <v>29686</v>
      </c>
    </row>
    <row r="26" spans="1:7" s="14" customFormat="1" x14ac:dyDescent="0.25">
      <c r="A26" s="88" t="s">
        <v>100</v>
      </c>
      <c r="B26" s="32" t="s">
        <v>127</v>
      </c>
      <c r="C26" s="7" t="s">
        <v>10</v>
      </c>
      <c r="D26" s="7" t="s">
        <v>46</v>
      </c>
      <c r="E26" s="7" t="s">
        <v>99</v>
      </c>
      <c r="F26" s="6">
        <v>500</v>
      </c>
      <c r="G26" s="92">
        <v>29686</v>
      </c>
    </row>
    <row r="27" spans="1:7" s="14" customFormat="1" x14ac:dyDescent="0.25">
      <c r="A27" s="73" t="s">
        <v>98</v>
      </c>
      <c r="B27" s="32" t="s">
        <v>127</v>
      </c>
      <c r="C27" s="91" t="s">
        <v>10</v>
      </c>
      <c r="D27" s="91">
        <v>13</v>
      </c>
      <c r="E27" s="90"/>
      <c r="F27" s="90"/>
      <c r="G27" s="92">
        <f>G28+G35+G40+G45+G49</f>
        <v>11801518.17</v>
      </c>
    </row>
    <row r="28" spans="1:7" s="14" customFormat="1" ht="56.25" x14ac:dyDescent="0.25">
      <c r="A28" s="73" t="s">
        <v>249</v>
      </c>
      <c r="B28" s="32" t="s">
        <v>127</v>
      </c>
      <c r="C28" s="91" t="s">
        <v>10</v>
      </c>
      <c r="D28" s="91" t="s">
        <v>83</v>
      </c>
      <c r="E28" s="90" t="s">
        <v>97</v>
      </c>
      <c r="F28" s="87"/>
      <c r="G28" s="92">
        <f>G29</f>
        <v>500000</v>
      </c>
    </row>
    <row r="29" spans="1:7" s="14" customFormat="1" ht="37.5" x14ac:dyDescent="0.25">
      <c r="A29" s="73" t="s">
        <v>96</v>
      </c>
      <c r="B29" s="32" t="s">
        <v>127</v>
      </c>
      <c r="C29" s="91" t="s">
        <v>10</v>
      </c>
      <c r="D29" s="91" t="s">
        <v>83</v>
      </c>
      <c r="E29" s="90" t="s">
        <v>95</v>
      </c>
      <c r="F29" s="87"/>
      <c r="G29" s="92">
        <f>G30</f>
        <v>500000</v>
      </c>
    </row>
    <row r="30" spans="1:7" s="14" customFormat="1" ht="37.5" x14ac:dyDescent="0.25">
      <c r="A30" s="73" t="s">
        <v>250</v>
      </c>
      <c r="B30" s="32" t="s">
        <v>127</v>
      </c>
      <c r="C30" s="91" t="s">
        <v>85</v>
      </c>
      <c r="D30" s="91" t="s">
        <v>94</v>
      </c>
      <c r="E30" s="90" t="s">
        <v>93</v>
      </c>
      <c r="F30" s="87"/>
      <c r="G30" s="92">
        <f>G31+G33</f>
        <v>500000</v>
      </c>
    </row>
    <row r="31" spans="1:7" s="14" customFormat="1" x14ac:dyDescent="0.25">
      <c r="A31" s="73" t="s">
        <v>92</v>
      </c>
      <c r="B31" s="32" t="s">
        <v>127</v>
      </c>
      <c r="C31" s="91" t="s">
        <v>85</v>
      </c>
      <c r="D31" s="91" t="s">
        <v>83</v>
      </c>
      <c r="E31" s="90" t="s">
        <v>91</v>
      </c>
      <c r="F31" s="87"/>
      <c r="G31" s="92">
        <f>G32</f>
        <v>250000</v>
      </c>
    </row>
    <row r="32" spans="1:7" s="14" customFormat="1" ht="37.5" x14ac:dyDescent="0.25">
      <c r="A32" s="73" t="s">
        <v>2</v>
      </c>
      <c r="B32" s="32" t="s">
        <v>127</v>
      </c>
      <c r="C32" s="91" t="s">
        <v>10</v>
      </c>
      <c r="D32" s="91" t="s">
        <v>83</v>
      </c>
      <c r="E32" s="90" t="s">
        <v>91</v>
      </c>
      <c r="F32" s="87">
        <v>200</v>
      </c>
      <c r="G32" s="92">
        <v>250000</v>
      </c>
    </row>
    <row r="33" spans="1:7" s="14" customFormat="1" x14ac:dyDescent="0.25">
      <c r="A33" s="73" t="s">
        <v>90</v>
      </c>
      <c r="B33" s="32" t="s">
        <v>127</v>
      </c>
      <c r="C33" s="91" t="s">
        <v>85</v>
      </c>
      <c r="D33" s="91" t="s">
        <v>83</v>
      </c>
      <c r="E33" s="90" t="s">
        <v>89</v>
      </c>
      <c r="F33" s="87"/>
      <c r="G33" s="92">
        <f>G34</f>
        <v>250000</v>
      </c>
    </row>
    <row r="34" spans="1:7" s="14" customFormat="1" ht="37.5" x14ac:dyDescent="0.25">
      <c r="A34" s="73" t="s">
        <v>2</v>
      </c>
      <c r="B34" s="32" t="s">
        <v>127</v>
      </c>
      <c r="C34" s="91" t="s">
        <v>85</v>
      </c>
      <c r="D34" s="91" t="s">
        <v>83</v>
      </c>
      <c r="E34" s="90" t="s">
        <v>89</v>
      </c>
      <c r="F34" s="87">
        <v>200</v>
      </c>
      <c r="G34" s="92">
        <v>250000</v>
      </c>
    </row>
    <row r="35" spans="1:7" s="14" customFormat="1" ht="56.25" x14ac:dyDescent="0.25">
      <c r="A35" s="73" t="s">
        <v>267</v>
      </c>
      <c r="B35" s="32" t="s">
        <v>127</v>
      </c>
      <c r="C35" s="91" t="s">
        <v>10</v>
      </c>
      <c r="D35" s="91" t="s">
        <v>83</v>
      </c>
      <c r="E35" s="90" t="s">
        <v>88</v>
      </c>
      <c r="F35" s="87"/>
      <c r="G35" s="92">
        <f>G36</f>
        <v>5000</v>
      </c>
    </row>
    <row r="36" spans="1:7" s="14" customFormat="1" ht="65.25" customHeight="1" x14ac:dyDescent="0.25">
      <c r="A36" s="73" t="s">
        <v>87</v>
      </c>
      <c r="B36" s="32" t="s">
        <v>127</v>
      </c>
      <c r="C36" s="91" t="s">
        <v>10</v>
      </c>
      <c r="D36" s="91" t="s">
        <v>83</v>
      </c>
      <c r="E36" s="90" t="s">
        <v>86</v>
      </c>
      <c r="F36" s="87"/>
      <c r="G36" s="92">
        <f>G37</f>
        <v>5000</v>
      </c>
    </row>
    <row r="37" spans="1:7" s="14" customFormat="1" ht="112.5" x14ac:dyDescent="0.25">
      <c r="A37" s="73" t="s">
        <v>251</v>
      </c>
      <c r="B37" s="32" t="s">
        <v>127</v>
      </c>
      <c r="C37" s="91" t="s">
        <v>85</v>
      </c>
      <c r="D37" s="91" t="s">
        <v>83</v>
      </c>
      <c r="E37" s="90" t="s">
        <v>84</v>
      </c>
      <c r="F37" s="87"/>
      <c r="G37" s="92">
        <f>G38</f>
        <v>5000</v>
      </c>
    </row>
    <row r="38" spans="1:7" s="14" customFormat="1" ht="56.25" x14ac:dyDescent="0.25">
      <c r="A38" s="73" t="s">
        <v>231</v>
      </c>
      <c r="B38" s="32" t="s">
        <v>127</v>
      </c>
      <c r="C38" s="91" t="s">
        <v>10</v>
      </c>
      <c r="D38" s="91" t="s">
        <v>83</v>
      </c>
      <c r="E38" s="90" t="s">
        <v>82</v>
      </c>
      <c r="F38" s="87"/>
      <c r="G38" s="92">
        <f>G39</f>
        <v>5000</v>
      </c>
    </row>
    <row r="39" spans="1:7" s="14" customFormat="1" ht="37.5" x14ac:dyDescent="0.25">
      <c r="A39" s="98" t="s">
        <v>2</v>
      </c>
      <c r="B39" s="32" t="s">
        <v>127</v>
      </c>
      <c r="C39" s="53" t="s">
        <v>10</v>
      </c>
      <c r="D39" s="53" t="s">
        <v>83</v>
      </c>
      <c r="E39" s="54" t="s">
        <v>82</v>
      </c>
      <c r="F39" s="99">
        <v>200</v>
      </c>
      <c r="G39" s="55">
        <v>5000</v>
      </c>
    </row>
    <row r="40" spans="1:7" s="14" customFormat="1" ht="37.5" x14ac:dyDescent="0.25">
      <c r="A40" s="73" t="s">
        <v>81</v>
      </c>
      <c r="B40" s="32" t="s">
        <v>127</v>
      </c>
      <c r="C40" s="53" t="s">
        <v>10</v>
      </c>
      <c r="D40" s="90">
        <v>13</v>
      </c>
      <c r="E40" s="90" t="s">
        <v>80</v>
      </c>
      <c r="F40" s="90"/>
      <c r="G40" s="57">
        <f>G41</f>
        <v>9525160.1699999999</v>
      </c>
    </row>
    <row r="41" spans="1:7" s="14" customFormat="1" x14ac:dyDescent="0.25">
      <c r="A41" s="73" t="s">
        <v>79</v>
      </c>
      <c r="B41" s="32" t="s">
        <v>127</v>
      </c>
      <c r="C41" s="53" t="s">
        <v>10</v>
      </c>
      <c r="D41" s="90">
        <v>13</v>
      </c>
      <c r="E41" s="90" t="s">
        <v>78</v>
      </c>
      <c r="F41" s="90"/>
      <c r="G41" s="57">
        <f>G42</f>
        <v>9525160.1699999999</v>
      </c>
    </row>
    <row r="42" spans="1:7" s="14" customFormat="1" ht="37.5" x14ac:dyDescent="0.25">
      <c r="A42" s="73" t="s">
        <v>77</v>
      </c>
      <c r="B42" s="32" t="s">
        <v>127</v>
      </c>
      <c r="C42" s="53" t="s">
        <v>10</v>
      </c>
      <c r="D42" s="90">
        <v>13</v>
      </c>
      <c r="E42" s="90" t="s">
        <v>76</v>
      </c>
      <c r="F42" s="90"/>
      <c r="G42" s="57">
        <f>G43+G44</f>
        <v>9525160.1699999999</v>
      </c>
    </row>
    <row r="43" spans="1:7" s="14" customFormat="1" ht="37.5" x14ac:dyDescent="0.25">
      <c r="A43" s="73" t="s">
        <v>2</v>
      </c>
      <c r="B43" s="32" t="s">
        <v>127</v>
      </c>
      <c r="C43" s="53" t="s">
        <v>10</v>
      </c>
      <c r="D43" s="90">
        <v>13</v>
      </c>
      <c r="E43" s="90" t="s">
        <v>76</v>
      </c>
      <c r="F43" s="90">
        <v>200</v>
      </c>
      <c r="G43" s="57">
        <v>2420000</v>
      </c>
    </row>
    <row r="44" spans="1:7" s="14" customFormat="1" x14ac:dyDescent="0.25">
      <c r="A44" s="73" t="s">
        <v>21</v>
      </c>
      <c r="B44" s="32" t="s">
        <v>127</v>
      </c>
      <c r="C44" s="53" t="s">
        <v>10</v>
      </c>
      <c r="D44" s="90">
        <v>13</v>
      </c>
      <c r="E44" s="90" t="s">
        <v>76</v>
      </c>
      <c r="F44" s="90">
        <v>800</v>
      </c>
      <c r="G44" s="57">
        <v>7105160.1699999999</v>
      </c>
    </row>
    <row r="45" spans="1:7" s="14" customFormat="1" x14ac:dyDescent="0.25">
      <c r="A45" s="73" t="s">
        <v>66</v>
      </c>
      <c r="B45" s="32" t="s">
        <v>127</v>
      </c>
      <c r="C45" s="53" t="s">
        <v>10</v>
      </c>
      <c r="D45" s="90">
        <v>13</v>
      </c>
      <c r="E45" s="90" t="s">
        <v>65</v>
      </c>
      <c r="F45" s="90"/>
      <c r="G45" s="57">
        <f>G46</f>
        <v>150000</v>
      </c>
    </row>
    <row r="46" spans="1:7" s="14" customFormat="1" x14ac:dyDescent="0.25">
      <c r="A46" s="73" t="s">
        <v>64</v>
      </c>
      <c r="B46" s="32" t="s">
        <v>127</v>
      </c>
      <c r="C46" s="53" t="s">
        <v>10</v>
      </c>
      <c r="D46" s="90">
        <v>13</v>
      </c>
      <c r="E46" s="90" t="s">
        <v>63</v>
      </c>
      <c r="F46" s="90"/>
      <c r="G46" s="57">
        <f>G47</f>
        <v>150000</v>
      </c>
    </row>
    <row r="47" spans="1:7" s="14" customFormat="1" ht="37.5" x14ac:dyDescent="0.25">
      <c r="A47" s="73" t="s">
        <v>75</v>
      </c>
      <c r="B47" s="32" t="s">
        <v>127</v>
      </c>
      <c r="C47" s="53" t="s">
        <v>10</v>
      </c>
      <c r="D47" s="90">
        <v>13</v>
      </c>
      <c r="E47" s="90" t="s">
        <v>74</v>
      </c>
      <c r="F47" s="90"/>
      <c r="G47" s="57">
        <f>G48</f>
        <v>150000</v>
      </c>
    </row>
    <row r="48" spans="1:7" s="14" customFormat="1" ht="37.5" x14ac:dyDescent="0.25">
      <c r="A48" s="73" t="s">
        <v>2</v>
      </c>
      <c r="B48" s="32" t="s">
        <v>127</v>
      </c>
      <c r="C48" s="53" t="s">
        <v>10</v>
      </c>
      <c r="D48" s="90">
        <v>13</v>
      </c>
      <c r="E48" s="90" t="s">
        <v>74</v>
      </c>
      <c r="F48" s="90">
        <v>200</v>
      </c>
      <c r="G48" s="57">
        <v>150000</v>
      </c>
    </row>
    <row r="49" spans="1:7" s="14" customFormat="1" ht="56.25" x14ac:dyDescent="0.25">
      <c r="A49" s="73" t="s">
        <v>73</v>
      </c>
      <c r="B49" s="32" t="s">
        <v>127</v>
      </c>
      <c r="C49" s="53" t="s">
        <v>10</v>
      </c>
      <c r="D49" s="90">
        <v>13</v>
      </c>
      <c r="E49" s="90" t="s">
        <v>72</v>
      </c>
      <c r="F49" s="90"/>
      <c r="G49" s="57">
        <f>G50</f>
        <v>1621358</v>
      </c>
    </row>
    <row r="50" spans="1:7" s="14" customFormat="1" ht="75" x14ac:dyDescent="0.25">
      <c r="A50" s="73" t="s">
        <v>71</v>
      </c>
      <c r="B50" s="32" t="s">
        <v>127</v>
      </c>
      <c r="C50" s="53" t="s">
        <v>10</v>
      </c>
      <c r="D50" s="90">
        <v>13</v>
      </c>
      <c r="E50" s="90" t="s">
        <v>70</v>
      </c>
      <c r="F50" s="90"/>
      <c r="G50" s="57">
        <f>G51</f>
        <v>1621358</v>
      </c>
    </row>
    <row r="51" spans="1:7" s="14" customFormat="1" ht="37.5" x14ac:dyDescent="0.25">
      <c r="A51" s="73" t="s">
        <v>22</v>
      </c>
      <c r="B51" s="32" t="s">
        <v>127</v>
      </c>
      <c r="C51" s="53" t="s">
        <v>10</v>
      </c>
      <c r="D51" s="90">
        <v>13</v>
      </c>
      <c r="E51" s="90" t="s">
        <v>69</v>
      </c>
      <c r="F51" s="90"/>
      <c r="G51" s="57">
        <f>G52+G53</f>
        <v>1621358</v>
      </c>
    </row>
    <row r="52" spans="1:7" s="14" customFormat="1" ht="75" x14ac:dyDescent="0.25">
      <c r="A52" s="73" t="s">
        <v>24</v>
      </c>
      <c r="B52" s="32" t="s">
        <v>127</v>
      </c>
      <c r="C52" s="53" t="s">
        <v>10</v>
      </c>
      <c r="D52" s="90">
        <v>13</v>
      </c>
      <c r="E52" s="90" t="s">
        <v>69</v>
      </c>
      <c r="F52" s="90">
        <v>100</v>
      </c>
      <c r="G52" s="57">
        <v>1620358</v>
      </c>
    </row>
    <row r="53" spans="1:7" s="14" customFormat="1" x14ac:dyDescent="0.25">
      <c r="A53" s="96" t="s">
        <v>21</v>
      </c>
      <c r="B53" s="32" t="s">
        <v>127</v>
      </c>
      <c r="C53" s="53" t="s">
        <v>10</v>
      </c>
      <c r="D53" s="90">
        <v>13</v>
      </c>
      <c r="E53" s="90" t="s">
        <v>69</v>
      </c>
      <c r="F53" s="87">
        <v>800</v>
      </c>
      <c r="G53" s="57">
        <v>1000</v>
      </c>
    </row>
    <row r="54" spans="1:7" s="14" customFormat="1" x14ac:dyDescent="0.25">
      <c r="A54" s="73" t="s">
        <v>68</v>
      </c>
      <c r="B54" s="32" t="s">
        <v>127</v>
      </c>
      <c r="C54" s="91" t="s">
        <v>1</v>
      </c>
      <c r="D54" s="91" t="s">
        <v>119</v>
      </c>
      <c r="E54" s="90"/>
      <c r="F54" s="90"/>
      <c r="G54" s="57">
        <f>G55</f>
        <v>231175</v>
      </c>
    </row>
    <row r="55" spans="1:7" s="14" customFormat="1" x14ac:dyDescent="0.25">
      <c r="A55" s="73" t="s">
        <v>67</v>
      </c>
      <c r="B55" s="32" t="s">
        <v>127</v>
      </c>
      <c r="C55" s="91" t="s">
        <v>1</v>
      </c>
      <c r="D55" s="91" t="s">
        <v>31</v>
      </c>
      <c r="E55" s="90"/>
      <c r="F55" s="90"/>
      <c r="G55" s="57">
        <f>G56</f>
        <v>231175</v>
      </c>
    </row>
    <row r="56" spans="1:7" s="14" customFormat="1" x14ac:dyDescent="0.25">
      <c r="A56" s="73" t="s">
        <v>66</v>
      </c>
      <c r="B56" s="32" t="s">
        <v>127</v>
      </c>
      <c r="C56" s="91" t="s">
        <v>1</v>
      </c>
      <c r="D56" s="91" t="s">
        <v>31</v>
      </c>
      <c r="E56" s="90" t="s">
        <v>65</v>
      </c>
      <c r="F56" s="90"/>
      <c r="G56" s="57">
        <f>G57</f>
        <v>231175</v>
      </c>
    </row>
    <row r="57" spans="1:7" s="14" customFormat="1" x14ac:dyDescent="0.25">
      <c r="A57" s="73" t="s">
        <v>64</v>
      </c>
      <c r="B57" s="32" t="s">
        <v>127</v>
      </c>
      <c r="C57" s="91" t="s">
        <v>1</v>
      </c>
      <c r="D57" s="91" t="s">
        <v>31</v>
      </c>
      <c r="E57" s="90" t="s">
        <v>63</v>
      </c>
      <c r="F57" s="90"/>
      <c r="G57" s="57">
        <f>G58</f>
        <v>231175</v>
      </c>
    </row>
    <row r="58" spans="1:7" s="14" customFormat="1" ht="37.5" x14ac:dyDescent="0.25">
      <c r="A58" s="73" t="s">
        <v>62</v>
      </c>
      <c r="B58" s="32" t="s">
        <v>127</v>
      </c>
      <c r="C58" s="91" t="s">
        <v>1</v>
      </c>
      <c r="D58" s="91" t="s">
        <v>31</v>
      </c>
      <c r="E58" s="90" t="s">
        <v>61</v>
      </c>
      <c r="F58" s="90"/>
      <c r="G58" s="57">
        <f>G59</f>
        <v>231175</v>
      </c>
    </row>
    <row r="59" spans="1:7" s="14" customFormat="1" ht="75" x14ac:dyDescent="0.25">
      <c r="A59" s="73" t="s">
        <v>24</v>
      </c>
      <c r="B59" s="32" t="s">
        <v>127</v>
      </c>
      <c r="C59" s="91" t="s">
        <v>1</v>
      </c>
      <c r="D59" s="91" t="s">
        <v>31</v>
      </c>
      <c r="E59" s="90" t="s">
        <v>60</v>
      </c>
      <c r="F59" s="90">
        <v>100</v>
      </c>
      <c r="G59" s="57">
        <v>231175</v>
      </c>
    </row>
    <row r="60" spans="1:7" s="14" customFormat="1" ht="37.5" x14ac:dyDescent="0.25">
      <c r="A60" s="73" t="s">
        <v>59</v>
      </c>
      <c r="B60" s="32" t="s">
        <v>127</v>
      </c>
      <c r="C60" s="91" t="s">
        <v>31</v>
      </c>
      <c r="D60" s="91" t="s">
        <v>119</v>
      </c>
      <c r="E60" s="90"/>
      <c r="F60" s="90"/>
      <c r="G60" s="57">
        <f t="shared" ref="G60:G65" si="0">G61</f>
        <v>40000</v>
      </c>
    </row>
    <row r="61" spans="1:7" s="14" customFormat="1" ht="37.5" x14ac:dyDescent="0.25">
      <c r="A61" s="73" t="s">
        <v>230</v>
      </c>
      <c r="B61" s="32" t="s">
        <v>127</v>
      </c>
      <c r="C61" s="91" t="s">
        <v>31</v>
      </c>
      <c r="D61" s="91">
        <v>10</v>
      </c>
      <c r="E61" s="90"/>
      <c r="F61" s="90"/>
      <c r="G61" s="57">
        <f t="shared" si="0"/>
        <v>40000</v>
      </c>
    </row>
    <row r="62" spans="1:7" s="14" customFormat="1" ht="33" customHeight="1" x14ac:dyDescent="0.25">
      <c r="A62" s="97" t="s">
        <v>252</v>
      </c>
      <c r="B62" s="32" t="s">
        <v>127</v>
      </c>
      <c r="C62" s="91" t="s">
        <v>31</v>
      </c>
      <c r="D62" s="91">
        <v>10</v>
      </c>
      <c r="E62" s="90" t="s">
        <v>57</v>
      </c>
      <c r="F62" s="90"/>
      <c r="G62" s="57">
        <f t="shared" si="0"/>
        <v>40000</v>
      </c>
    </row>
    <row r="63" spans="1:7" s="14" customFormat="1" ht="131.25" x14ac:dyDescent="0.25">
      <c r="A63" s="73" t="s">
        <v>253</v>
      </c>
      <c r="B63" s="32" t="s">
        <v>127</v>
      </c>
      <c r="C63" s="91" t="s">
        <v>31</v>
      </c>
      <c r="D63" s="91">
        <v>10</v>
      </c>
      <c r="E63" s="90" t="s">
        <v>56</v>
      </c>
      <c r="F63" s="90"/>
      <c r="G63" s="57">
        <f t="shared" si="0"/>
        <v>40000</v>
      </c>
    </row>
    <row r="64" spans="1:7" s="14" customFormat="1" ht="81.75" customHeight="1" x14ac:dyDescent="0.25">
      <c r="A64" s="73" t="s">
        <v>55</v>
      </c>
      <c r="B64" s="32" t="s">
        <v>127</v>
      </c>
      <c r="C64" s="91" t="s">
        <v>31</v>
      </c>
      <c r="D64" s="91">
        <v>10</v>
      </c>
      <c r="E64" s="90" t="s">
        <v>54</v>
      </c>
      <c r="F64" s="90"/>
      <c r="G64" s="57">
        <f t="shared" si="0"/>
        <v>40000</v>
      </c>
    </row>
    <row r="65" spans="1:7" s="14" customFormat="1" ht="132.75" customHeight="1" x14ac:dyDescent="0.25">
      <c r="A65" s="73" t="s">
        <v>53</v>
      </c>
      <c r="B65" s="32" t="s">
        <v>127</v>
      </c>
      <c r="C65" s="91" t="s">
        <v>31</v>
      </c>
      <c r="D65" s="91">
        <v>10</v>
      </c>
      <c r="E65" s="90" t="s">
        <v>52</v>
      </c>
      <c r="F65" s="90"/>
      <c r="G65" s="57">
        <f t="shared" si="0"/>
        <v>40000</v>
      </c>
    </row>
    <row r="66" spans="1:7" s="14" customFormat="1" ht="52.5" customHeight="1" x14ac:dyDescent="0.25">
      <c r="A66" s="73" t="s">
        <v>2</v>
      </c>
      <c r="B66" s="32" t="s">
        <v>127</v>
      </c>
      <c r="C66" s="91" t="s">
        <v>31</v>
      </c>
      <c r="D66" s="91">
        <v>10</v>
      </c>
      <c r="E66" s="90" t="s">
        <v>52</v>
      </c>
      <c r="F66" s="90">
        <v>200</v>
      </c>
      <c r="G66" s="57">
        <v>40000</v>
      </c>
    </row>
    <row r="67" spans="1:7" s="14" customFormat="1" ht="51.75" customHeight="1" x14ac:dyDescent="0.25">
      <c r="A67" s="73" t="s">
        <v>51</v>
      </c>
      <c r="B67" s="32" t="s">
        <v>127</v>
      </c>
      <c r="C67" s="91" t="s">
        <v>46</v>
      </c>
      <c r="D67" s="91" t="s">
        <v>119</v>
      </c>
      <c r="E67" s="90"/>
      <c r="F67" s="90"/>
      <c r="G67" s="57">
        <f>G68+G73</f>
        <v>467832</v>
      </c>
    </row>
    <row r="68" spans="1:7" s="14" customFormat="1" ht="38.25" customHeight="1" x14ac:dyDescent="0.25">
      <c r="A68" s="73" t="s">
        <v>226</v>
      </c>
      <c r="B68" s="32" t="s">
        <v>127</v>
      </c>
      <c r="C68" s="91" t="s">
        <v>46</v>
      </c>
      <c r="D68" s="91" t="s">
        <v>58</v>
      </c>
      <c r="E68" s="90"/>
      <c r="F68" s="90"/>
      <c r="G68" s="57">
        <f>G69</f>
        <v>167832</v>
      </c>
    </row>
    <row r="69" spans="1:7" s="14" customFormat="1" ht="37.5" x14ac:dyDescent="0.25">
      <c r="A69" s="88" t="s">
        <v>81</v>
      </c>
      <c r="B69" s="32" t="s">
        <v>127</v>
      </c>
      <c r="C69" s="91" t="s">
        <v>46</v>
      </c>
      <c r="D69" s="91" t="s">
        <v>58</v>
      </c>
      <c r="E69" s="87" t="s">
        <v>80</v>
      </c>
      <c r="F69" s="87"/>
      <c r="G69" s="57">
        <f>G70</f>
        <v>167832</v>
      </c>
    </row>
    <row r="70" spans="1:7" s="14" customFormat="1" x14ac:dyDescent="0.25">
      <c r="A70" s="88" t="s">
        <v>227</v>
      </c>
      <c r="B70" s="32" t="s">
        <v>127</v>
      </c>
      <c r="C70" s="91" t="s">
        <v>46</v>
      </c>
      <c r="D70" s="91" t="s">
        <v>58</v>
      </c>
      <c r="E70" s="87" t="s">
        <v>78</v>
      </c>
      <c r="F70" s="87"/>
      <c r="G70" s="57">
        <f>G71</f>
        <v>167832</v>
      </c>
    </row>
    <row r="71" spans="1:7" s="14" customFormat="1" ht="93.75" x14ac:dyDescent="0.25">
      <c r="A71" s="88" t="s">
        <v>228</v>
      </c>
      <c r="B71" s="32" t="s">
        <v>127</v>
      </c>
      <c r="C71" s="91" t="s">
        <v>46</v>
      </c>
      <c r="D71" s="91" t="s">
        <v>58</v>
      </c>
      <c r="E71" s="87" t="s">
        <v>229</v>
      </c>
      <c r="F71" s="87"/>
      <c r="G71" s="57">
        <f>G72</f>
        <v>167832</v>
      </c>
    </row>
    <row r="72" spans="1:7" s="14" customFormat="1" ht="37.5" x14ac:dyDescent="0.25">
      <c r="A72" s="73" t="s">
        <v>2</v>
      </c>
      <c r="B72" s="32" t="s">
        <v>127</v>
      </c>
      <c r="C72" s="91" t="s">
        <v>46</v>
      </c>
      <c r="D72" s="91" t="s">
        <v>58</v>
      </c>
      <c r="E72" s="87" t="s">
        <v>229</v>
      </c>
      <c r="F72" s="87">
        <v>200</v>
      </c>
      <c r="G72" s="57">
        <v>167832</v>
      </c>
    </row>
    <row r="73" spans="1:7" s="14" customFormat="1" x14ac:dyDescent="0.25">
      <c r="A73" s="73" t="s">
        <v>50</v>
      </c>
      <c r="B73" s="32" t="s">
        <v>127</v>
      </c>
      <c r="C73" s="91" t="s">
        <v>46</v>
      </c>
      <c r="D73" s="91">
        <v>12</v>
      </c>
      <c r="E73" s="90"/>
      <c r="F73" s="90"/>
      <c r="G73" s="57">
        <f>G74</f>
        <v>300000</v>
      </c>
    </row>
    <row r="74" spans="1:7" s="14" customFormat="1" ht="56.25" x14ac:dyDescent="0.25">
      <c r="A74" s="73" t="s">
        <v>254</v>
      </c>
      <c r="B74" s="32" t="s">
        <v>127</v>
      </c>
      <c r="C74" s="91" t="s">
        <v>46</v>
      </c>
      <c r="D74" s="91">
        <v>12</v>
      </c>
      <c r="E74" s="90" t="s">
        <v>49</v>
      </c>
      <c r="F74" s="90"/>
      <c r="G74" s="57">
        <f>G75</f>
        <v>300000</v>
      </c>
    </row>
    <row r="75" spans="1:7" s="14" customFormat="1" ht="75" x14ac:dyDescent="0.25">
      <c r="A75" s="73" t="s">
        <v>255</v>
      </c>
      <c r="B75" s="32" t="s">
        <v>127</v>
      </c>
      <c r="C75" s="91" t="s">
        <v>46</v>
      </c>
      <c r="D75" s="91">
        <v>12</v>
      </c>
      <c r="E75" s="90" t="s">
        <v>48</v>
      </c>
      <c r="F75" s="90"/>
      <c r="G75" s="57">
        <f>G76</f>
        <v>300000</v>
      </c>
    </row>
    <row r="76" spans="1:7" s="14" customFormat="1" ht="37.5" x14ac:dyDescent="0.25">
      <c r="A76" s="73" t="s">
        <v>209</v>
      </c>
      <c r="B76" s="32" t="s">
        <v>127</v>
      </c>
      <c r="C76" s="91" t="s">
        <v>46</v>
      </c>
      <c r="D76" s="91">
        <v>12</v>
      </c>
      <c r="E76" s="90" t="s">
        <v>47</v>
      </c>
      <c r="F76" s="90"/>
      <c r="G76" s="57">
        <f>G77</f>
        <v>300000</v>
      </c>
    </row>
    <row r="77" spans="1:7" s="14" customFormat="1" x14ac:dyDescent="0.25">
      <c r="A77" s="73" t="s">
        <v>210</v>
      </c>
      <c r="B77" s="32" t="s">
        <v>127</v>
      </c>
      <c r="C77" s="91" t="s">
        <v>46</v>
      </c>
      <c r="D77" s="91">
        <v>12</v>
      </c>
      <c r="E77" s="90" t="s">
        <v>45</v>
      </c>
      <c r="F77" s="90"/>
      <c r="G77" s="57">
        <f>G78</f>
        <v>300000</v>
      </c>
    </row>
    <row r="78" spans="1:7" s="14" customFormat="1" ht="37.5" x14ac:dyDescent="0.25">
      <c r="A78" s="73" t="s">
        <v>2</v>
      </c>
      <c r="B78" s="32" t="s">
        <v>127</v>
      </c>
      <c r="C78" s="91" t="s">
        <v>46</v>
      </c>
      <c r="D78" s="91">
        <v>12</v>
      </c>
      <c r="E78" s="90" t="s">
        <v>45</v>
      </c>
      <c r="F78" s="90">
        <v>200</v>
      </c>
      <c r="G78" s="57">
        <v>300000</v>
      </c>
    </row>
    <row r="79" spans="1:7" s="14" customFormat="1" x14ac:dyDescent="0.25">
      <c r="A79" s="73" t="s">
        <v>44</v>
      </c>
      <c r="B79" s="32" t="s">
        <v>127</v>
      </c>
      <c r="C79" s="91" t="s">
        <v>32</v>
      </c>
      <c r="D79" s="91" t="s">
        <v>119</v>
      </c>
      <c r="E79" s="90"/>
      <c r="F79" s="90"/>
      <c r="G79" s="57">
        <f>G80</f>
        <v>5712750</v>
      </c>
    </row>
    <row r="80" spans="1:7" s="14" customFormat="1" x14ac:dyDescent="0.25">
      <c r="A80" s="73" t="s">
        <v>43</v>
      </c>
      <c r="B80" s="32" t="s">
        <v>127</v>
      </c>
      <c r="C80" s="91" t="s">
        <v>32</v>
      </c>
      <c r="D80" s="91" t="s">
        <v>31</v>
      </c>
      <c r="E80" s="90"/>
      <c r="F80" s="90"/>
      <c r="G80" s="57">
        <f>G81+G86+G91</f>
        <v>5712750</v>
      </c>
    </row>
    <row r="81" spans="1:7" s="14" customFormat="1" ht="56.25" x14ac:dyDescent="0.25">
      <c r="A81" s="73" t="s">
        <v>256</v>
      </c>
      <c r="B81" s="32" t="s">
        <v>127</v>
      </c>
      <c r="C81" s="91" t="s">
        <v>32</v>
      </c>
      <c r="D81" s="91" t="s">
        <v>31</v>
      </c>
      <c r="E81" s="90" t="s">
        <v>42</v>
      </c>
      <c r="F81" s="90"/>
      <c r="G81" s="57">
        <f>G82</f>
        <v>3710768</v>
      </c>
    </row>
    <row r="82" spans="1:7" s="14" customFormat="1" ht="93.75" x14ac:dyDescent="0.25">
      <c r="A82" s="73" t="s">
        <v>257</v>
      </c>
      <c r="B82" s="32" t="s">
        <v>127</v>
      </c>
      <c r="C82" s="91" t="s">
        <v>32</v>
      </c>
      <c r="D82" s="91" t="s">
        <v>31</v>
      </c>
      <c r="E82" s="90" t="s">
        <v>41</v>
      </c>
      <c r="F82" s="90"/>
      <c r="G82" s="57">
        <f>G83</f>
        <v>3710768</v>
      </c>
    </row>
    <row r="83" spans="1:7" s="14" customFormat="1" ht="37.5" x14ac:dyDescent="0.25">
      <c r="A83" s="73" t="s">
        <v>40</v>
      </c>
      <c r="B83" s="32" t="s">
        <v>127</v>
      </c>
      <c r="C83" s="91" t="s">
        <v>32</v>
      </c>
      <c r="D83" s="91" t="s">
        <v>31</v>
      </c>
      <c r="E83" s="90" t="s">
        <v>39</v>
      </c>
      <c r="F83" s="90"/>
      <c r="G83" s="57">
        <f>G84</f>
        <v>3710768</v>
      </c>
    </row>
    <row r="84" spans="1:7" s="14" customFormat="1" x14ac:dyDescent="0.25">
      <c r="A84" s="73" t="s">
        <v>38</v>
      </c>
      <c r="B84" s="32" t="s">
        <v>127</v>
      </c>
      <c r="C84" s="91" t="s">
        <v>32</v>
      </c>
      <c r="D84" s="91" t="s">
        <v>31</v>
      </c>
      <c r="E84" s="90" t="s">
        <v>37</v>
      </c>
      <c r="F84" s="90"/>
      <c r="G84" s="57">
        <f>G85</f>
        <v>3710768</v>
      </c>
    </row>
    <row r="85" spans="1:7" s="14" customFormat="1" ht="37.5" x14ac:dyDescent="0.25">
      <c r="A85" s="73" t="s">
        <v>2</v>
      </c>
      <c r="B85" s="32" t="s">
        <v>127</v>
      </c>
      <c r="C85" s="91" t="s">
        <v>32</v>
      </c>
      <c r="D85" s="91" t="s">
        <v>31</v>
      </c>
      <c r="E85" s="90" t="s">
        <v>37</v>
      </c>
      <c r="F85" s="90">
        <v>200</v>
      </c>
      <c r="G85" s="57">
        <v>3710768</v>
      </c>
    </row>
    <row r="86" spans="1:7" s="14" customFormat="1" ht="56.25" x14ac:dyDescent="0.25">
      <c r="A86" s="73" t="s">
        <v>137</v>
      </c>
      <c r="B86" s="32" t="s">
        <v>127</v>
      </c>
      <c r="C86" s="91" t="s">
        <v>32</v>
      </c>
      <c r="D86" s="91" t="s">
        <v>31</v>
      </c>
      <c r="E86" s="90" t="s">
        <v>36</v>
      </c>
      <c r="F86" s="90"/>
      <c r="G86" s="57">
        <f>G87</f>
        <v>1362530</v>
      </c>
    </row>
    <row r="87" spans="1:7" s="14" customFormat="1" ht="112.5" x14ac:dyDescent="0.25">
      <c r="A87" s="73" t="s">
        <v>258</v>
      </c>
      <c r="B87" s="32" t="s">
        <v>127</v>
      </c>
      <c r="C87" s="91" t="s">
        <v>32</v>
      </c>
      <c r="D87" s="91" t="s">
        <v>31</v>
      </c>
      <c r="E87" s="90" t="s">
        <v>35</v>
      </c>
      <c r="F87" s="90"/>
      <c r="G87" s="57">
        <f>G88</f>
        <v>1362530</v>
      </c>
    </row>
    <row r="88" spans="1:7" s="14" customFormat="1" x14ac:dyDescent="0.25">
      <c r="A88" s="73" t="s">
        <v>259</v>
      </c>
      <c r="B88" s="32" t="s">
        <v>127</v>
      </c>
      <c r="C88" s="91" t="s">
        <v>32</v>
      </c>
      <c r="D88" s="91" t="s">
        <v>31</v>
      </c>
      <c r="E88" s="90" t="s">
        <v>34</v>
      </c>
      <c r="F88" s="90"/>
      <c r="G88" s="57">
        <f>G89</f>
        <v>1362530</v>
      </c>
    </row>
    <row r="89" spans="1:7" s="14" customFormat="1" ht="37.5" x14ac:dyDescent="0.25">
      <c r="A89" s="73" t="s">
        <v>33</v>
      </c>
      <c r="B89" s="32" t="s">
        <v>127</v>
      </c>
      <c r="C89" s="91" t="s">
        <v>32</v>
      </c>
      <c r="D89" s="91" t="s">
        <v>31</v>
      </c>
      <c r="E89" s="90" t="s">
        <v>136</v>
      </c>
      <c r="F89" s="90"/>
      <c r="G89" s="57">
        <f>G90</f>
        <v>1362530</v>
      </c>
    </row>
    <row r="90" spans="1:7" s="14" customFormat="1" ht="37.5" x14ac:dyDescent="0.25">
      <c r="A90" s="73" t="s">
        <v>2</v>
      </c>
      <c r="B90" s="32" t="s">
        <v>127</v>
      </c>
      <c r="C90" s="91" t="s">
        <v>32</v>
      </c>
      <c r="D90" s="91" t="s">
        <v>31</v>
      </c>
      <c r="E90" s="90" t="s">
        <v>136</v>
      </c>
      <c r="F90" s="90">
        <v>200</v>
      </c>
      <c r="G90" s="57">
        <v>1362530</v>
      </c>
    </row>
    <row r="91" spans="1:7" s="14" customFormat="1" x14ac:dyDescent="0.25">
      <c r="A91" s="88" t="s">
        <v>66</v>
      </c>
      <c r="B91" s="32" t="s">
        <v>127</v>
      </c>
      <c r="C91" s="91" t="s">
        <v>32</v>
      </c>
      <c r="D91" s="91" t="s">
        <v>31</v>
      </c>
      <c r="E91" s="87" t="s">
        <v>65</v>
      </c>
      <c r="F91" s="87"/>
      <c r="G91" s="57">
        <f>G92</f>
        <v>639452</v>
      </c>
    </row>
    <row r="92" spans="1:7" s="14" customFormat="1" x14ac:dyDescent="0.25">
      <c r="A92" s="88" t="s">
        <v>221</v>
      </c>
      <c r="B92" s="32" t="s">
        <v>127</v>
      </c>
      <c r="C92" s="91" t="s">
        <v>32</v>
      </c>
      <c r="D92" s="91" t="s">
        <v>31</v>
      </c>
      <c r="E92" s="87" t="s">
        <v>63</v>
      </c>
      <c r="F92" s="87"/>
      <c r="G92" s="57">
        <f>G93</f>
        <v>639452</v>
      </c>
    </row>
    <row r="93" spans="1:7" s="14" customFormat="1" ht="37.5" x14ac:dyDescent="0.25">
      <c r="A93" s="88" t="s">
        <v>222</v>
      </c>
      <c r="B93" s="32" t="s">
        <v>127</v>
      </c>
      <c r="C93" s="91" t="s">
        <v>32</v>
      </c>
      <c r="D93" s="91" t="s">
        <v>31</v>
      </c>
      <c r="E93" s="87" t="s">
        <v>268</v>
      </c>
      <c r="F93" s="87"/>
      <c r="G93" s="57">
        <f>G94</f>
        <v>639452</v>
      </c>
    </row>
    <row r="94" spans="1:7" s="14" customFormat="1" ht="56.25" x14ac:dyDescent="0.25">
      <c r="A94" s="88" t="s">
        <v>223</v>
      </c>
      <c r="B94" s="32" t="s">
        <v>127</v>
      </c>
      <c r="C94" s="91" t="s">
        <v>32</v>
      </c>
      <c r="D94" s="91" t="s">
        <v>31</v>
      </c>
      <c r="E94" s="87" t="s">
        <v>268</v>
      </c>
      <c r="F94" s="87">
        <v>600</v>
      </c>
      <c r="G94" s="57">
        <v>639452</v>
      </c>
    </row>
    <row r="95" spans="1:7" s="14" customFormat="1" x14ac:dyDescent="0.25">
      <c r="A95" s="73" t="s">
        <v>30</v>
      </c>
      <c r="B95" s="32" t="s">
        <v>127</v>
      </c>
      <c r="C95" s="91" t="s">
        <v>20</v>
      </c>
      <c r="D95" s="91" t="s">
        <v>119</v>
      </c>
      <c r="E95" s="90"/>
      <c r="F95" s="90"/>
      <c r="G95" s="57">
        <f>G96</f>
        <v>753369</v>
      </c>
    </row>
    <row r="96" spans="1:7" s="14" customFormat="1" x14ac:dyDescent="0.25">
      <c r="A96" s="73" t="s">
        <v>29</v>
      </c>
      <c r="B96" s="32" t="s">
        <v>127</v>
      </c>
      <c r="C96" s="91" t="s">
        <v>20</v>
      </c>
      <c r="D96" s="91" t="s">
        <v>10</v>
      </c>
      <c r="E96" s="90"/>
      <c r="F96" s="90"/>
      <c r="G96" s="57">
        <f>G97</f>
        <v>753369</v>
      </c>
    </row>
    <row r="97" spans="1:7" s="14" customFormat="1" ht="37.5" x14ac:dyDescent="0.25">
      <c r="A97" s="73" t="s">
        <v>260</v>
      </c>
      <c r="B97" s="32" t="s">
        <v>127</v>
      </c>
      <c r="C97" s="91" t="s">
        <v>20</v>
      </c>
      <c r="D97" s="91" t="s">
        <v>10</v>
      </c>
      <c r="E97" s="90" t="s">
        <v>28</v>
      </c>
      <c r="F97" s="90"/>
      <c r="G97" s="57">
        <f>G98</f>
        <v>753369</v>
      </c>
    </row>
    <row r="98" spans="1:7" s="14" customFormat="1" ht="56.25" x14ac:dyDescent="0.25">
      <c r="A98" s="73" t="s">
        <v>261</v>
      </c>
      <c r="B98" s="32" t="s">
        <v>127</v>
      </c>
      <c r="C98" s="91" t="s">
        <v>20</v>
      </c>
      <c r="D98" s="91" t="s">
        <v>10</v>
      </c>
      <c r="E98" s="90" t="s">
        <v>27</v>
      </c>
      <c r="F98" s="90"/>
      <c r="G98" s="57">
        <f>G99</f>
        <v>753369</v>
      </c>
    </row>
    <row r="99" spans="1:7" s="14" customFormat="1" ht="37.5" x14ac:dyDescent="0.25">
      <c r="A99" s="73" t="s">
        <v>26</v>
      </c>
      <c r="B99" s="32" t="s">
        <v>127</v>
      </c>
      <c r="C99" s="91" t="s">
        <v>20</v>
      </c>
      <c r="D99" s="91" t="s">
        <v>10</v>
      </c>
      <c r="E99" s="90" t="s">
        <v>25</v>
      </c>
      <c r="F99" s="90"/>
      <c r="G99" s="57">
        <f>G100+G102+G104</f>
        <v>753369</v>
      </c>
    </row>
    <row r="100" spans="1:7" s="14" customFormat="1" ht="56.25" x14ac:dyDescent="0.25">
      <c r="A100" s="73" t="s">
        <v>132</v>
      </c>
      <c r="B100" s="32" t="s">
        <v>127</v>
      </c>
      <c r="C100" s="91" t="s">
        <v>20</v>
      </c>
      <c r="D100" s="91" t="s">
        <v>10</v>
      </c>
      <c r="E100" s="90" t="s">
        <v>133</v>
      </c>
      <c r="F100" s="90"/>
      <c r="G100" s="57">
        <f>G101</f>
        <v>211972</v>
      </c>
    </row>
    <row r="101" spans="1:7" s="14" customFormat="1" ht="75" x14ac:dyDescent="0.25">
      <c r="A101" s="73" t="s">
        <v>134</v>
      </c>
      <c r="B101" s="32" t="s">
        <v>127</v>
      </c>
      <c r="C101" s="91" t="s">
        <v>20</v>
      </c>
      <c r="D101" s="91" t="s">
        <v>10</v>
      </c>
      <c r="E101" s="90" t="s">
        <v>133</v>
      </c>
      <c r="F101" s="90">
        <v>100</v>
      </c>
      <c r="G101" s="57">
        <v>211972</v>
      </c>
    </row>
    <row r="102" spans="1:7" s="14" customFormat="1" ht="56.25" x14ac:dyDescent="0.25">
      <c r="A102" s="73" t="s">
        <v>132</v>
      </c>
      <c r="B102" s="32" t="s">
        <v>127</v>
      </c>
      <c r="C102" s="91" t="s">
        <v>20</v>
      </c>
      <c r="D102" s="91" t="s">
        <v>10</v>
      </c>
      <c r="E102" s="90" t="s">
        <v>23</v>
      </c>
      <c r="F102" s="90"/>
      <c r="G102" s="57">
        <f>G103</f>
        <v>362608</v>
      </c>
    </row>
    <row r="103" spans="1:7" s="14" customFormat="1" ht="75" x14ac:dyDescent="0.25">
      <c r="A103" s="73" t="s">
        <v>24</v>
      </c>
      <c r="B103" s="32" t="s">
        <v>127</v>
      </c>
      <c r="C103" s="91" t="s">
        <v>20</v>
      </c>
      <c r="D103" s="91" t="s">
        <v>10</v>
      </c>
      <c r="E103" s="90" t="s">
        <v>23</v>
      </c>
      <c r="F103" s="90">
        <v>100</v>
      </c>
      <c r="G103" s="57">
        <v>362608</v>
      </c>
    </row>
    <row r="104" spans="1:7" s="14" customFormat="1" ht="37.5" x14ac:dyDescent="0.25">
      <c r="A104" s="73" t="s">
        <v>22</v>
      </c>
      <c r="B104" s="32" t="s">
        <v>127</v>
      </c>
      <c r="C104" s="91" t="s">
        <v>20</v>
      </c>
      <c r="D104" s="91" t="s">
        <v>10</v>
      </c>
      <c r="E104" s="90" t="s">
        <v>19</v>
      </c>
      <c r="F104" s="90"/>
      <c r="G104" s="57">
        <f>G105+G106</f>
        <v>178789</v>
      </c>
    </row>
    <row r="105" spans="1:7" s="14" customFormat="1" ht="37.5" x14ac:dyDescent="0.25">
      <c r="A105" s="73" t="s">
        <v>2</v>
      </c>
      <c r="B105" s="32" t="s">
        <v>127</v>
      </c>
      <c r="C105" s="91" t="s">
        <v>20</v>
      </c>
      <c r="D105" s="91" t="s">
        <v>10</v>
      </c>
      <c r="E105" s="90" t="s">
        <v>19</v>
      </c>
      <c r="F105" s="90">
        <v>200</v>
      </c>
      <c r="G105" s="57">
        <v>176789</v>
      </c>
    </row>
    <row r="106" spans="1:7" s="14" customFormat="1" x14ac:dyDescent="0.25">
      <c r="A106" s="96" t="s">
        <v>21</v>
      </c>
      <c r="B106" s="32" t="s">
        <v>127</v>
      </c>
      <c r="C106" s="91" t="s">
        <v>20</v>
      </c>
      <c r="D106" s="91" t="s">
        <v>10</v>
      </c>
      <c r="E106" s="90" t="s">
        <v>19</v>
      </c>
      <c r="F106" s="87">
        <v>800</v>
      </c>
      <c r="G106" s="57">
        <v>2000</v>
      </c>
    </row>
    <row r="107" spans="1:7" s="14" customFormat="1" x14ac:dyDescent="0.25">
      <c r="A107" s="73" t="s">
        <v>18</v>
      </c>
      <c r="B107" s="32" t="s">
        <v>127</v>
      </c>
      <c r="C107" s="90">
        <v>10</v>
      </c>
      <c r="D107" s="91" t="s">
        <v>119</v>
      </c>
      <c r="E107" s="90"/>
      <c r="F107" s="90"/>
      <c r="G107" s="57">
        <f t="shared" ref="G107:G112" si="1">G108</f>
        <v>255685.68</v>
      </c>
    </row>
    <row r="108" spans="1:7" s="14" customFormat="1" x14ac:dyDescent="0.25">
      <c r="A108" s="73" t="s">
        <v>17</v>
      </c>
      <c r="B108" s="32" t="s">
        <v>127</v>
      </c>
      <c r="C108" s="90">
        <v>10</v>
      </c>
      <c r="D108" s="91" t="s">
        <v>10</v>
      </c>
      <c r="E108" s="90"/>
      <c r="F108" s="90"/>
      <c r="G108" s="57">
        <f t="shared" si="1"/>
        <v>255685.68</v>
      </c>
    </row>
    <row r="109" spans="1:7" s="14" customFormat="1" ht="56.25" x14ac:dyDescent="0.25">
      <c r="A109" s="73" t="s">
        <v>262</v>
      </c>
      <c r="B109" s="32" t="s">
        <v>127</v>
      </c>
      <c r="C109" s="90">
        <v>10</v>
      </c>
      <c r="D109" s="91" t="s">
        <v>10</v>
      </c>
      <c r="E109" s="90" t="s">
        <v>16</v>
      </c>
      <c r="F109" s="90"/>
      <c r="G109" s="57">
        <f t="shared" si="1"/>
        <v>255685.68</v>
      </c>
    </row>
    <row r="110" spans="1:7" s="14" customFormat="1" ht="75" x14ac:dyDescent="0.25">
      <c r="A110" s="73" t="s">
        <v>263</v>
      </c>
      <c r="B110" s="32" t="s">
        <v>127</v>
      </c>
      <c r="C110" s="90">
        <v>10</v>
      </c>
      <c r="D110" s="91" t="s">
        <v>10</v>
      </c>
      <c r="E110" s="90" t="s">
        <v>15</v>
      </c>
      <c r="F110" s="90"/>
      <c r="G110" s="57">
        <f t="shared" si="1"/>
        <v>255685.68</v>
      </c>
    </row>
    <row r="111" spans="1:7" s="14" customFormat="1" ht="37.5" x14ac:dyDescent="0.25">
      <c r="A111" s="73" t="s">
        <v>14</v>
      </c>
      <c r="B111" s="32" t="s">
        <v>127</v>
      </c>
      <c r="C111" s="90">
        <v>10</v>
      </c>
      <c r="D111" s="91" t="s">
        <v>10</v>
      </c>
      <c r="E111" s="90" t="s">
        <v>13</v>
      </c>
      <c r="F111" s="90"/>
      <c r="G111" s="57">
        <f t="shared" si="1"/>
        <v>255685.68</v>
      </c>
    </row>
    <row r="112" spans="1:7" s="14" customFormat="1" ht="37.5" x14ac:dyDescent="0.25">
      <c r="A112" s="73" t="s">
        <v>12</v>
      </c>
      <c r="B112" s="32" t="s">
        <v>127</v>
      </c>
      <c r="C112" s="90">
        <v>10</v>
      </c>
      <c r="D112" s="91" t="s">
        <v>10</v>
      </c>
      <c r="E112" s="90" t="s">
        <v>9</v>
      </c>
      <c r="F112" s="90"/>
      <c r="G112" s="57">
        <f t="shared" si="1"/>
        <v>255685.68</v>
      </c>
    </row>
    <row r="113" spans="1:7" s="14" customFormat="1" x14ac:dyDescent="0.25">
      <c r="A113" s="73" t="s">
        <v>11</v>
      </c>
      <c r="B113" s="32" t="s">
        <v>127</v>
      </c>
      <c r="C113" s="90">
        <v>10</v>
      </c>
      <c r="D113" s="91" t="s">
        <v>10</v>
      </c>
      <c r="E113" s="90" t="s">
        <v>9</v>
      </c>
      <c r="F113" s="90">
        <v>300</v>
      </c>
      <c r="G113" s="57">
        <v>255685.68</v>
      </c>
    </row>
    <row r="114" spans="1:7" s="14" customFormat="1" x14ac:dyDescent="0.25">
      <c r="A114" s="73" t="s">
        <v>8</v>
      </c>
      <c r="B114" s="32" t="s">
        <v>127</v>
      </c>
      <c r="C114" s="90">
        <v>11</v>
      </c>
      <c r="D114" s="91" t="s">
        <v>119</v>
      </c>
      <c r="E114" s="90"/>
      <c r="F114" s="90"/>
      <c r="G114" s="57">
        <f t="shared" ref="G114:G119" si="2">G115</f>
        <v>150000</v>
      </c>
    </row>
    <row r="115" spans="1:7" s="14" customFormat="1" x14ac:dyDescent="0.25">
      <c r="A115" s="73" t="s">
        <v>7</v>
      </c>
      <c r="B115" s="32" t="s">
        <v>127</v>
      </c>
      <c r="C115" s="90">
        <v>11</v>
      </c>
      <c r="D115" s="91" t="s">
        <v>1</v>
      </c>
      <c r="E115" s="90"/>
      <c r="F115" s="90"/>
      <c r="G115" s="57">
        <f t="shared" si="2"/>
        <v>150000</v>
      </c>
    </row>
    <row r="116" spans="1:7" s="14" customFormat="1" ht="75" x14ac:dyDescent="0.25">
      <c r="A116" s="73" t="s">
        <v>264</v>
      </c>
      <c r="B116" s="32" t="s">
        <v>127</v>
      </c>
      <c r="C116" s="90">
        <v>11</v>
      </c>
      <c r="D116" s="91" t="s">
        <v>1</v>
      </c>
      <c r="E116" s="90" t="s">
        <v>6</v>
      </c>
      <c r="F116" s="90"/>
      <c r="G116" s="57">
        <f t="shared" si="2"/>
        <v>150000</v>
      </c>
    </row>
    <row r="117" spans="1:7" s="14" customFormat="1" ht="112.5" x14ac:dyDescent="0.25">
      <c r="A117" s="73" t="s">
        <v>265</v>
      </c>
      <c r="B117" s="32" t="s">
        <v>127</v>
      </c>
      <c r="C117" s="90">
        <v>11</v>
      </c>
      <c r="D117" s="91" t="s">
        <v>1</v>
      </c>
      <c r="E117" s="90" t="s">
        <v>5</v>
      </c>
      <c r="F117" s="90"/>
      <c r="G117" s="57">
        <f t="shared" si="2"/>
        <v>150000</v>
      </c>
    </row>
    <row r="118" spans="1:7" s="14" customFormat="1" ht="75" x14ac:dyDescent="0.25">
      <c r="A118" s="73" t="s">
        <v>266</v>
      </c>
      <c r="B118" s="32" t="s">
        <v>127</v>
      </c>
      <c r="C118" s="90">
        <v>11</v>
      </c>
      <c r="D118" s="91" t="s">
        <v>1</v>
      </c>
      <c r="E118" s="90" t="s">
        <v>4</v>
      </c>
      <c r="F118" s="90"/>
      <c r="G118" s="57">
        <f t="shared" si="2"/>
        <v>150000</v>
      </c>
    </row>
    <row r="119" spans="1:7" s="14" customFormat="1" ht="56.25" x14ac:dyDescent="0.25">
      <c r="A119" s="73" t="s">
        <v>3</v>
      </c>
      <c r="B119" s="32" t="s">
        <v>127</v>
      </c>
      <c r="C119" s="90">
        <v>11</v>
      </c>
      <c r="D119" s="91" t="s">
        <v>1</v>
      </c>
      <c r="E119" s="90" t="s">
        <v>0</v>
      </c>
      <c r="F119" s="90"/>
      <c r="G119" s="57">
        <f t="shared" si="2"/>
        <v>150000</v>
      </c>
    </row>
    <row r="120" spans="1:7" s="14" customFormat="1" ht="18.75" customHeight="1" x14ac:dyDescent="0.25">
      <c r="A120" s="126" t="s">
        <v>2</v>
      </c>
      <c r="B120" s="132" t="s">
        <v>127</v>
      </c>
      <c r="C120" s="127">
        <v>11</v>
      </c>
      <c r="D120" s="130" t="s">
        <v>1</v>
      </c>
      <c r="E120" s="127" t="s">
        <v>0</v>
      </c>
      <c r="F120" s="127">
        <v>200</v>
      </c>
      <c r="G120" s="128">
        <v>150000</v>
      </c>
    </row>
    <row r="121" spans="1:7" s="14" customFormat="1" ht="18.75" customHeight="1" x14ac:dyDescent="0.25">
      <c r="A121" s="126"/>
      <c r="B121" s="133"/>
      <c r="C121" s="127"/>
      <c r="D121" s="131"/>
      <c r="E121" s="127"/>
      <c r="F121" s="127"/>
      <c r="G121" s="128"/>
    </row>
    <row r="122" spans="1:7" s="14" customFormat="1" ht="44.25" hidden="1" customHeight="1" x14ac:dyDescent="0.25">
      <c r="A122" s="73"/>
      <c r="B122" s="78"/>
      <c r="C122" s="74"/>
      <c r="D122" s="75"/>
      <c r="E122" s="74"/>
      <c r="F122" s="76"/>
      <c r="G122" s="77"/>
    </row>
  </sheetData>
  <sheetProtection selectLockedCells="1" selectUnlockedCells="1"/>
  <autoFilter ref="F1:F122"/>
  <mergeCells count="9">
    <mergeCell ref="A2:G2"/>
    <mergeCell ref="E1:G1"/>
    <mergeCell ref="D120:D121"/>
    <mergeCell ref="E120:E121"/>
    <mergeCell ref="F120:F121"/>
    <mergeCell ref="G120:G121"/>
    <mergeCell ref="A120:A121"/>
    <mergeCell ref="B120:B121"/>
    <mergeCell ref="C120:C121"/>
  </mergeCells>
  <hyperlinks>
    <hyperlink ref="A62" r:id="rId1" display="consultantplus://offline/ref=C6EF3AE28B6C46D1117CBBA251A07B11C6C7C5768D67618A03322DA1BBA42282C9440EEF08E6CC43400635U6VAM"/>
  </hyperlinks>
  <pageMargins left="0.6694444444444444" right="0.11805555555555555" top="0.39374999999999999" bottom="0.15763888888888888" header="0.51180555555555551" footer="0.51180555555555551"/>
  <pageSetup paperSize="9" scale="52" firstPageNumber="0" fitToHeight="0" orientation="portrait" r:id="rId2"/>
  <headerFooter alignWithMargins="0"/>
  <colBreaks count="1" manualBreakCount="1">
    <brk id="4" max="123"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pageSetUpPr fitToPage="1"/>
  </sheetPr>
  <dimension ref="A1:F98"/>
  <sheetViews>
    <sheetView view="pageBreakPreview" zoomScale="70" zoomScaleSheetLayoutView="70" workbookViewId="0">
      <selection activeCell="B1" sqref="B1:D1"/>
    </sheetView>
  </sheetViews>
  <sheetFormatPr defaultColWidth="8.7109375" defaultRowHeight="15.75" x14ac:dyDescent="0.25"/>
  <cols>
    <col min="1" max="1" width="81.5703125" style="21" customWidth="1"/>
    <col min="2" max="2" width="25.42578125" style="20" customWidth="1"/>
    <col min="3" max="3" width="6.28515625" style="19" customWidth="1"/>
    <col min="4" max="4" width="36.7109375" style="18" customWidth="1"/>
    <col min="5" max="5" width="17.140625" style="1" hidden="1" customWidth="1"/>
    <col min="6" max="6" width="8.7109375" style="1" hidden="1" customWidth="1"/>
    <col min="7" max="16384" width="8.7109375" style="1"/>
  </cols>
  <sheetData>
    <row r="1" spans="1:6" ht="192.75" customHeight="1" x14ac:dyDescent="0.25">
      <c r="B1" s="124" t="s">
        <v>286</v>
      </c>
      <c r="C1" s="124"/>
      <c r="D1" s="124"/>
      <c r="E1" s="30"/>
      <c r="F1" s="30"/>
    </row>
    <row r="2" spans="1:6" ht="94.5" customHeight="1" x14ac:dyDescent="0.25">
      <c r="A2" s="134" t="s">
        <v>270</v>
      </c>
      <c r="B2" s="134"/>
      <c r="C2" s="134"/>
      <c r="D2" s="134"/>
    </row>
    <row r="3" spans="1:6" ht="18.75" x14ac:dyDescent="0.3">
      <c r="A3" s="29"/>
      <c r="B3" s="28"/>
      <c r="C3" s="28"/>
      <c r="D3" s="27"/>
    </row>
    <row r="4" spans="1:6" s="8" customFormat="1" ht="44.25" customHeight="1" x14ac:dyDescent="0.2">
      <c r="A4" s="108" t="s">
        <v>126</v>
      </c>
      <c r="B4" s="108" t="s">
        <v>123</v>
      </c>
      <c r="C4" s="109" t="s">
        <v>122</v>
      </c>
      <c r="D4" s="110" t="s">
        <v>280</v>
      </c>
    </row>
    <row r="5" spans="1:6" s="8" customFormat="1" ht="44.25" customHeight="1" x14ac:dyDescent="0.2">
      <c r="A5" s="112" t="s">
        <v>131</v>
      </c>
      <c r="B5" s="108"/>
      <c r="C5" s="109"/>
      <c r="D5" s="89">
        <f>D6+D16+D21+D28+D33+D38+D43+D48+D53+D586+D58+D61+D66+D72+D74+D86</f>
        <v>22301832.850000001</v>
      </c>
    </row>
    <row r="6" spans="1:6" s="8" customFormat="1" ht="69.75" customHeight="1" x14ac:dyDescent="0.2">
      <c r="A6" s="73" t="s">
        <v>260</v>
      </c>
      <c r="B6" s="90" t="s">
        <v>28</v>
      </c>
      <c r="C6" s="90"/>
      <c r="D6" s="57">
        <f>D7</f>
        <v>753369</v>
      </c>
    </row>
    <row r="7" spans="1:6" s="8" customFormat="1" ht="96" customHeight="1" x14ac:dyDescent="0.2">
      <c r="A7" s="73" t="s">
        <v>261</v>
      </c>
      <c r="B7" s="90" t="s">
        <v>27</v>
      </c>
      <c r="C7" s="90"/>
      <c r="D7" s="57">
        <f>D8</f>
        <v>753369</v>
      </c>
    </row>
    <row r="8" spans="1:6" s="8" customFormat="1" ht="54.75" customHeight="1" x14ac:dyDescent="0.2">
      <c r="A8" s="73" t="s">
        <v>26</v>
      </c>
      <c r="B8" s="90" t="s">
        <v>25</v>
      </c>
      <c r="C8" s="90"/>
      <c r="D8" s="57">
        <f>D9+D11+D13</f>
        <v>753369</v>
      </c>
    </row>
    <row r="9" spans="1:6" s="8" customFormat="1" ht="86.25" customHeight="1" x14ac:dyDescent="0.2">
      <c r="A9" s="73" t="s">
        <v>132</v>
      </c>
      <c r="B9" s="90" t="s">
        <v>133</v>
      </c>
      <c r="C9" s="90"/>
      <c r="D9" s="57">
        <f>D10</f>
        <v>211972</v>
      </c>
    </row>
    <row r="10" spans="1:6" s="8" customFormat="1" ht="88.5" customHeight="1" x14ac:dyDescent="0.2">
      <c r="A10" s="73" t="s">
        <v>134</v>
      </c>
      <c r="B10" s="90" t="s">
        <v>133</v>
      </c>
      <c r="C10" s="90">
        <v>100</v>
      </c>
      <c r="D10" s="57">
        <v>211972</v>
      </c>
    </row>
    <row r="11" spans="1:6" s="8" customFormat="1" ht="75" customHeight="1" x14ac:dyDescent="0.2">
      <c r="A11" s="73" t="s">
        <v>132</v>
      </c>
      <c r="B11" s="90" t="s">
        <v>23</v>
      </c>
      <c r="C11" s="90"/>
      <c r="D11" s="57">
        <f>D12</f>
        <v>362608</v>
      </c>
    </row>
    <row r="12" spans="1:6" s="8" customFormat="1" ht="79.5" customHeight="1" x14ac:dyDescent="0.2">
      <c r="A12" s="73" t="s">
        <v>24</v>
      </c>
      <c r="B12" s="90" t="s">
        <v>23</v>
      </c>
      <c r="C12" s="90">
        <v>100</v>
      </c>
      <c r="D12" s="57">
        <v>362608</v>
      </c>
    </row>
    <row r="13" spans="1:6" s="8" customFormat="1" ht="44.25" customHeight="1" x14ac:dyDescent="0.2">
      <c r="A13" s="73" t="s">
        <v>22</v>
      </c>
      <c r="B13" s="90" t="s">
        <v>19</v>
      </c>
      <c r="C13" s="90"/>
      <c r="D13" s="57">
        <f>D14+D15</f>
        <v>178789</v>
      </c>
    </row>
    <row r="14" spans="1:6" s="8" customFormat="1" ht="44.25" customHeight="1" x14ac:dyDescent="0.2">
      <c r="A14" s="73" t="s">
        <v>2</v>
      </c>
      <c r="B14" s="90" t="s">
        <v>19</v>
      </c>
      <c r="C14" s="90">
        <v>200</v>
      </c>
      <c r="D14" s="57">
        <v>176789</v>
      </c>
    </row>
    <row r="15" spans="1:6" s="8" customFormat="1" ht="42.75" customHeight="1" x14ac:dyDescent="0.2">
      <c r="A15" s="96" t="s">
        <v>21</v>
      </c>
      <c r="B15" s="90" t="s">
        <v>19</v>
      </c>
      <c r="C15" s="87">
        <v>800</v>
      </c>
      <c r="D15" s="57">
        <v>2000</v>
      </c>
    </row>
    <row r="16" spans="1:6" s="8" customFormat="1" ht="81.75" customHeight="1" x14ac:dyDescent="0.2">
      <c r="A16" s="73" t="s">
        <v>262</v>
      </c>
      <c r="B16" s="90" t="s">
        <v>16</v>
      </c>
      <c r="C16" s="87"/>
      <c r="D16" s="57">
        <f>D17</f>
        <v>255685.68</v>
      </c>
    </row>
    <row r="17" spans="1:5" s="8" customFormat="1" ht="94.5" customHeight="1" x14ac:dyDescent="0.2">
      <c r="A17" s="73" t="s">
        <v>263</v>
      </c>
      <c r="B17" s="90" t="s">
        <v>15</v>
      </c>
      <c r="C17" s="87"/>
      <c r="D17" s="57">
        <f>D18</f>
        <v>255685.68</v>
      </c>
    </row>
    <row r="18" spans="1:5" s="8" customFormat="1" ht="44.25" customHeight="1" x14ac:dyDescent="0.2">
      <c r="A18" s="73" t="s">
        <v>14</v>
      </c>
      <c r="B18" s="90" t="s">
        <v>13</v>
      </c>
      <c r="C18" s="87"/>
      <c r="D18" s="57">
        <f>D19</f>
        <v>255685.68</v>
      </c>
    </row>
    <row r="19" spans="1:5" s="8" customFormat="1" ht="44.25" customHeight="1" x14ac:dyDescent="0.2">
      <c r="A19" s="73" t="s">
        <v>12</v>
      </c>
      <c r="B19" s="90" t="s">
        <v>9</v>
      </c>
      <c r="C19" s="87"/>
      <c r="D19" s="57">
        <f>D20</f>
        <v>255685.68</v>
      </c>
    </row>
    <row r="20" spans="1:5" ht="18.75" x14ac:dyDescent="0.25">
      <c r="A20" s="73" t="s">
        <v>11</v>
      </c>
      <c r="B20" s="90" t="s">
        <v>9</v>
      </c>
      <c r="C20" s="87">
        <v>300</v>
      </c>
      <c r="D20" s="57">
        <v>255685.68</v>
      </c>
      <c r="E20" s="26"/>
    </row>
    <row r="21" spans="1:5" ht="70.5" customHeight="1" x14ac:dyDescent="0.25">
      <c r="A21" s="73" t="s">
        <v>249</v>
      </c>
      <c r="B21" s="90" t="s">
        <v>97</v>
      </c>
      <c r="C21" s="90"/>
      <c r="D21" s="57">
        <f>D22</f>
        <v>500000</v>
      </c>
      <c r="E21" s="25"/>
    </row>
    <row r="22" spans="1:5" ht="37.5" x14ac:dyDescent="0.25">
      <c r="A22" s="73" t="s">
        <v>96</v>
      </c>
      <c r="B22" s="90" t="s">
        <v>95</v>
      </c>
      <c r="C22" s="90"/>
      <c r="D22" s="57">
        <f>D23</f>
        <v>500000</v>
      </c>
      <c r="E22" s="25"/>
    </row>
    <row r="23" spans="1:5" ht="37.5" x14ac:dyDescent="0.25">
      <c r="A23" s="73" t="s">
        <v>250</v>
      </c>
      <c r="B23" s="90" t="s">
        <v>93</v>
      </c>
      <c r="C23" s="90"/>
      <c r="D23" s="57">
        <f>D24+D26</f>
        <v>500000</v>
      </c>
      <c r="E23" s="25"/>
    </row>
    <row r="24" spans="1:5" ht="18.75" x14ac:dyDescent="0.25">
      <c r="A24" s="73" t="s">
        <v>92</v>
      </c>
      <c r="B24" s="90" t="s">
        <v>91</v>
      </c>
      <c r="C24" s="90"/>
      <c r="D24" s="57">
        <f>D25</f>
        <v>250000</v>
      </c>
      <c r="E24" s="25"/>
    </row>
    <row r="25" spans="1:5" ht="42" customHeight="1" x14ac:dyDescent="0.25">
      <c r="A25" s="73" t="s">
        <v>2</v>
      </c>
      <c r="B25" s="90" t="s">
        <v>91</v>
      </c>
      <c r="C25" s="90">
        <v>200</v>
      </c>
      <c r="D25" s="57">
        <v>250000</v>
      </c>
    </row>
    <row r="26" spans="1:5" ht="45.75" customHeight="1" x14ac:dyDescent="0.25">
      <c r="A26" s="73" t="s">
        <v>90</v>
      </c>
      <c r="B26" s="90" t="s">
        <v>89</v>
      </c>
      <c r="C26" s="90"/>
      <c r="D26" s="57">
        <f>D27</f>
        <v>250000</v>
      </c>
    </row>
    <row r="27" spans="1:5" ht="51.75" customHeight="1" x14ac:dyDescent="0.25">
      <c r="A27" s="73" t="s">
        <v>2</v>
      </c>
      <c r="B27" s="90" t="s">
        <v>89</v>
      </c>
      <c r="C27" s="90">
        <v>200</v>
      </c>
      <c r="D27" s="57">
        <v>250000</v>
      </c>
    </row>
    <row r="28" spans="1:5" ht="56.25" x14ac:dyDescent="0.25">
      <c r="A28" s="73" t="s">
        <v>254</v>
      </c>
      <c r="B28" s="90" t="s">
        <v>49</v>
      </c>
      <c r="C28" s="90"/>
      <c r="D28" s="57">
        <f>D29</f>
        <v>300000</v>
      </c>
    </row>
    <row r="29" spans="1:5" s="24" customFormat="1" ht="75.75" customHeight="1" x14ac:dyDescent="0.25">
      <c r="A29" s="73" t="s">
        <v>255</v>
      </c>
      <c r="B29" s="90" t="s">
        <v>48</v>
      </c>
      <c r="C29" s="90"/>
      <c r="D29" s="57">
        <f>D30</f>
        <v>300000</v>
      </c>
    </row>
    <row r="30" spans="1:5" s="24" customFormat="1" ht="46.9" customHeight="1" x14ac:dyDescent="0.25">
      <c r="A30" s="73" t="s">
        <v>209</v>
      </c>
      <c r="B30" s="90" t="s">
        <v>47</v>
      </c>
      <c r="C30" s="90"/>
      <c r="D30" s="57">
        <f>D31</f>
        <v>300000</v>
      </c>
    </row>
    <row r="31" spans="1:5" s="24" customFormat="1" ht="46.9" customHeight="1" x14ac:dyDescent="0.25">
      <c r="A31" s="73" t="s">
        <v>210</v>
      </c>
      <c r="B31" s="90" t="s">
        <v>45</v>
      </c>
      <c r="C31" s="90"/>
      <c r="D31" s="57">
        <f>D32</f>
        <v>300000</v>
      </c>
    </row>
    <row r="32" spans="1:5" s="24" customFormat="1" ht="47.25" customHeight="1" x14ac:dyDescent="0.25">
      <c r="A32" s="73" t="s">
        <v>2</v>
      </c>
      <c r="B32" s="90" t="s">
        <v>45</v>
      </c>
      <c r="C32" s="90">
        <v>200</v>
      </c>
      <c r="D32" s="57">
        <v>300000</v>
      </c>
    </row>
    <row r="33" spans="1:4" s="24" customFormat="1" ht="93.75" customHeight="1" x14ac:dyDescent="0.25">
      <c r="A33" s="73" t="s">
        <v>271</v>
      </c>
      <c r="B33" s="90" t="s">
        <v>42</v>
      </c>
      <c r="C33" s="90"/>
      <c r="D33" s="57">
        <f>D34</f>
        <v>3710768</v>
      </c>
    </row>
    <row r="34" spans="1:4" s="24" customFormat="1" ht="127.5" customHeight="1" x14ac:dyDescent="0.25">
      <c r="A34" s="73" t="s">
        <v>272</v>
      </c>
      <c r="B34" s="90" t="s">
        <v>41</v>
      </c>
      <c r="C34" s="90"/>
      <c r="D34" s="57">
        <f>D35</f>
        <v>3710768</v>
      </c>
    </row>
    <row r="35" spans="1:4" s="24" customFormat="1" ht="51" customHeight="1" x14ac:dyDescent="0.25">
      <c r="A35" s="73" t="s">
        <v>40</v>
      </c>
      <c r="B35" s="90" t="s">
        <v>39</v>
      </c>
      <c r="C35" s="90"/>
      <c r="D35" s="57">
        <f>D36</f>
        <v>3710768</v>
      </c>
    </row>
    <row r="36" spans="1:4" ht="18.75" x14ac:dyDescent="0.25">
      <c r="A36" s="73" t="s">
        <v>38</v>
      </c>
      <c r="B36" s="90" t="s">
        <v>37</v>
      </c>
      <c r="C36" s="90"/>
      <c r="D36" s="57">
        <f>D37</f>
        <v>3710768</v>
      </c>
    </row>
    <row r="37" spans="1:4" ht="37.5" x14ac:dyDescent="0.25">
      <c r="A37" s="73" t="s">
        <v>2</v>
      </c>
      <c r="B37" s="90" t="s">
        <v>37</v>
      </c>
      <c r="C37" s="90">
        <v>200</v>
      </c>
      <c r="D37" s="57">
        <v>3710768</v>
      </c>
    </row>
    <row r="38" spans="1:4" ht="123.75" customHeight="1" x14ac:dyDescent="0.25">
      <c r="A38" s="73" t="s">
        <v>264</v>
      </c>
      <c r="B38" s="90" t="s">
        <v>6</v>
      </c>
      <c r="C38" s="90"/>
      <c r="D38" s="57">
        <f>D39</f>
        <v>150000</v>
      </c>
    </row>
    <row r="39" spans="1:4" ht="133.5" customHeight="1" x14ac:dyDescent="0.25">
      <c r="A39" s="73" t="s">
        <v>265</v>
      </c>
      <c r="B39" s="90" t="s">
        <v>5</v>
      </c>
      <c r="C39" s="1"/>
      <c r="D39" s="57">
        <f>D40</f>
        <v>150000</v>
      </c>
    </row>
    <row r="40" spans="1:4" ht="105.75" customHeight="1" x14ac:dyDescent="0.25">
      <c r="A40" s="73" t="s">
        <v>266</v>
      </c>
      <c r="B40" s="90" t="s">
        <v>4</v>
      </c>
      <c r="C40" s="90"/>
      <c r="D40" s="57">
        <f>D41</f>
        <v>150000</v>
      </c>
    </row>
    <row r="41" spans="1:4" ht="87" customHeight="1" x14ac:dyDescent="0.25">
      <c r="A41" s="73" t="s">
        <v>3</v>
      </c>
      <c r="B41" s="90" t="s">
        <v>0</v>
      </c>
      <c r="C41" s="90"/>
      <c r="D41" s="57">
        <f>D42</f>
        <v>150000</v>
      </c>
    </row>
    <row r="42" spans="1:4" ht="69.75" customHeight="1" x14ac:dyDescent="0.25">
      <c r="A42" s="73" t="s">
        <v>2</v>
      </c>
      <c r="B42" s="90" t="s">
        <v>0</v>
      </c>
      <c r="C42" s="90">
        <v>200</v>
      </c>
      <c r="D42" s="57">
        <v>150000</v>
      </c>
    </row>
    <row r="43" spans="1:4" ht="81" customHeight="1" x14ac:dyDescent="0.25">
      <c r="A43" s="73" t="s">
        <v>267</v>
      </c>
      <c r="B43" s="90" t="s">
        <v>88</v>
      </c>
      <c r="C43" s="90"/>
      <c r="D43" s="57">
        <f>D44</f>
        <v>5000</v>
      </c>
    </row>
    <row r="44" spans="1:4" ht="72.75" customHeight="1" x14ac:dyDescent="0.25">
      <c r="A44" s="73" t="s">
        <v>87</v>
      </c>
      <c r="B44" s="90" t="s">
        <v>86</v>
      </c>
      <c r="C44" s="1"/>
      <c r="D44" s="57">
        <f>D45</f>
        <v>5000</v>
      </c>
    </row>
    <row r="45" spans="1:4" ht="135" customHeight="1" x14ac:dyDescent="0.25">
      <c r="A45" s="73" t="s">
        <v>251</v>
      </c>
      <c r="B45" s="90" t="s">
        <v>84</v>
      </c>
      <c r="C45" s="90"/>
      <c r="D45" s="57">
        <f>D46</f>
        <v>5000</v>
      </c>
    </row>
    <row r="46" spans="1:4" ht="80.25" customHeight="1" x14ac:dyDescent="0.25">
      <c r="A46" s="73" t="s">
        <v>231</v>
      </c>
      <c r="B46" s="90" t="s">
        <v>82</v>
      </c>
      <c r="C46" s="90"/>
      <c r="D46" s="57">
        <f>D47</f>
        <v>5000</v>
      </c>
    </row>
    <row r="47" spans="1:4" ht="48.75" customHeight="1" x14ac:dyDescent="0.25">
      <c r="A47" s="73" t="s">
        <v>2</v>
      </c>
      <c r="B47" s="90" t="s">
        <v>82</v>
      </c>
      <c r="C47" s="90">
        <v>200</v>
      </c>
      <c r="D47" s="57">
        <v>5000</v>
      </c>
    </row>
    <row r="48" spans="1:4" ht="102.75" customHeight="1" x14ac:dyDescent="0.25">
      <c r="A48" s="97" t="s">
        <v>252</v>
      </c>
      <c r="B48" s="90" t="s">
        <v>57</v>
      </c>
      <c r="C48" s="90"/>
      <c r="D48" s="57">
        <f>D49</f>
        <v>40000</v>
      </c>
    </row>
    <row r="49" spans="1:4" ht="150.75" customHeight="1" x14ac:dyDescent="0.25">
      <c r="A49" s="73" t="s">
        <v>253</v>
      </c>
      <c r="B49" s="90" t="s">
        <v>56</v>
      </c>
      <c r="C49" s="1"/>
      <c r="D49" s="57">
        <f>D50</f>
        <v>40000</v>
      </c>
    </row>
    <row r="50" spans="1:4" ht="50.25" customHeight="1" x14ac:dyDescent="0.25">
      <c r="A50" s="73" t="s">
        <v>55</v>
      </c>
      <c r="B50" s="90" t="s">
        <v>54</v>
      </c>
      <c r="C50" s="90"/>
      <c r="D50" s="57">
        <f>D51</f>
        <v>40000</v>
      </c>
    </row>
    <row r="51" spans="1:4" ht="60" customHeight="1" x14ac:dyDescent="0.25">
      <c r="A51" s="73" t="s">
        <v>53</v>
      </c>
      <c r="B51" s="90" t="s">
        <v>52</v>
      </c>
      <c r="C51" s="90"/>
      <c r="D51" s="57">
        <f>D52</f>
        <v>40000</v>
      </c>
    </row>
    <row r="52" spans="1:4" s="24" customFormat="1" ht="59.25" customHeight="1" x14ac:dyDescent="0.25">
      <c r="A52" s="73" t="s">
        <v>2</v>
      </c>
      <c r="B52" s="90" t="s">
        <v>52</v>
      </c>
      <c r="C52" s="90">
        <v>200</v>
      </c>
      <c r="D52" s="57">
        <v>40000</v>
      </c>
    </row>
    <row r="53" spans="1:4" ht="67.5" customHeight="1" x14ac:dyDescent="0.25">
      <c r="A53" s="73" t="s">
        <v>137</v>
      </c>
      <c r="B53" s="90" t="s">
        <v>36</v>
      </c>
      <c r="C53" s="90"/>
      <c r="D53" s="57">
        <f>D54</f>
        <v>1362530</v>
      </c>
    </row>
    <row r="54" spans="1:4" ht="145.5" customHeight="1" x14ac:dyDescent="0.25">
      <c r="A54" s="73" t="s">
        <v>258</v>
      </c>
      <c r="B54" s="90" t="s">
        <v>35</v>
      </c>
      <c r="C54" s="1"/>
      <c r="D54" s="57">
        <f>D55</f>
        <v>1362530</v>
      </c>
    </row>
    <row r="55" spans="1:4" s="24" customFormat="1" ht="37.5" customHeight="1" x14ac:dyDescent="0.25">
      <c r="A55" s="73" t="s">
        <v>259</v>
      </c>
      <c r="B55" s="90" t="s">
        <v>135</v>
      </c>
      <c r="C55" s="90"/>
      <c r="D55" s="57">
        <f>D56</f>
        <v>1362530</v>
      </c>
    </row>
    <row r="56" spans="1:4" ht="42" customHeight="1" x14ac:dyDescent="0.25">
      <c r="A56" s="73" t="s">
        <v>33</v>
      </c>
      <c r="B56" s="90" t="s">
        <v>136</v>
      </c>
      <c r="C56" s="90"/>
      <c r="D56" s="57">
        <f>D57</f>
        <v>1362530</v>
      </c>
    </row>
    <row r="57" spans="1:4" ht="50.25" customHeight="1" x14ac:dyDescent="0.25">
      <c r="A57" s="107" t="s">
        <v>117</v>
      </c>
      <c r="B57" s="90" t="s">
        <v>136</v>
      </c>
      <c r="C57" s="90">
        <v>200</v>
      </c>
      <c r="D57" s="57">
        <v>1362530</v>
      </c>
    </row>
    <row r="58" spans="1:4" ht="42" customHeight="1" x14ac:dyDescent="0.25">
      <c r="A58" s="73" t="s">
        <v>115</v>
      </c>
      <c r="B58" s="90" t="s">
        <v>114</v>
      </c>
      <c r="C58" s="90"/>
      <c r="D58" s="57">
        <f>D59</f>
        <v>829171</v>
      </c>
    </row>
    <row r="59" spans="1:4" ht="51" customHeight="1" x14ac:dyDescent="0.25">
      <c r="A59" s="88" t="s">
        <v>103</v>
      </c>
      <c r="B59" s="90" t="s">
        <v>278</v>
      </c>
      <c r="C59" s="1"/>
      <c r="D59" s="57">
        <f>D60</f>
        <v>829171</v>
      </c>
    </row>
    <row r="60" spans="1:4" ht="93" customHeight="1" x14ac:dyDescent="0.25">
      <c r="A60" s="88" t="s">
        <v>24</v>
      </c>
      <c r="B60" s="87" t="s">
        <v>113</v>
      </c>
      <c r="C60" s="87">
        <v>100</v>
      </c>
      <c r="D60" s="57">
        <v>829171</v>
      </c>
    </row>
    <row r="61" spans="1:4" ht="43.5" customHeight="1" x14ac:dyDescent="0.25">
      <c r="A61" s="73" t="s">
        <v>273</v>
      </c>
      <c r="B61" s="87" t="s">
        <v>106</v>
      </c>
      <c r="C61" s="90"/>
      <c r="D61" s="57">
        <f>D62</f>
        <v>1996268</v>
      </c>
    </row>
    <row r="62" spans="1:4" ht="60" customHeight="1" x14ac:dyDescent="0.25">
      <c r="A62" s="88" t="s">
        <v>105</v>
      </c>
      <c r="B62" s="87" t="s">
        <v>104</v>
      </c>
      <c r="C62" s="113"/>
      <c r="D62" s="57">
        <f>D63</f>
        <v>1996268</v>
      </c>
    </row>
    <row r="63" spans="1:4" ht="57" customHeight="1" x14ac:dyDescent="0.25">
      <c r="A63" s="88" t="s">
        <v>103</v>
      </c>
      <c r="B63" s="87" t="s">
        <v>102</v>
      </c>
      <c r="C63" s="113"/>
      <c r="D63" s="57">
        <f>D65</f>
        <v>1996268</v>
      </c>
    </row>
    <row r="64" spans="1:4" ht="42" hidden="1" customHeight="1" x14ac:dyDescent="0.25">
      <c r="A64" s="88" t="s">
        <v>24</v>
      </c>
      <c r="B64" s="87" t="s">
        <v>102</v>
      </c>
      <c r="C64" s="111"/>
      <c r="D64" s="57"/>
    </row>
    <row r="65" spans="1:4" ht="90" customHeight="1" x14ac:dyDescent="0.25">
      <c r="A65" s="88" t="s">
        <v>24</v>
      </c>
      <c r="B65" s="87" t="s">
        <v>102</v>
      </c>
      <c r="C65" s="87">
        <v>100</v>
      </c>
      <c r="D65" s="57">
        <v>1996268</v>
      </c>
    </row>
    <row r="66" spans="1:4" ht="59.25" customHeight="1" x14ac:dyDescent="0.25">
      <c r="A66" s="73" t="s">
        <v>81</v>
      </c>
      <c r="B66" s="90" t="s">
        <v>80</v>
      </c>
      <c r="C66" s="87"/>
      <c r="D66" s="57">
        <f>D67</f>
        <v>9525160.1699999999</v>
      </c>
    </row>
    <row r="67" spans="1:4" ht="42.75" customHeight="1" x14ac:dyDescent="0.25">
      <c r="A67" s="73" t="s">
        <v>79</v>
      </c>
      <c r="B67" s="90" t="s">
        <v>78</v>
      </c>
      <c r="C67" s="1"/>
      <c r="D67" s="57">
        <f>D68</f>
        <v>9525160.1699999999</v>
      </c>
    </row>
    <row r="68" spans="1:4" ht="45.75" customHeight="1" x14ac:dyDescent="0.25">
      <c r="A68" s="73" t="s">
        <v>77</v>
      </c>
      <c r="B68" s="90" t="s">
        <v>76</v>
      </c>
      <c r="C68" s="90"/>
      <c r="D68" s="57">
        <f>D69+D71</f>
        <v>9525160.1699999999</v>
      </c>
    </row>
    <row r="69" spans="1:4" ht="60.75" customHeight="1" x14ac:dyDescent="0.25">
      <c r="A69" s="88" t="s">
        <v>2</v>
      </c>
      <c r="B69" s="90" t="s">
        <v>76</v>
      </c>
      <c r="C69" s="90">
        <v>200</v>
      </c>
      <c r="D69" s="57">
        <v>2420000</v>
      </c>
    </row>
    <row r="70" spans="1:4" ht="10.5" hidden="1" customHeight="1" x14ac:dyDescent="0.25">
      <c r="A70" s="88" t="s">
        <v>21</v>
      </c>
      <c r="B70" s="90" t="s">
        <v>76</v>
      </c>
      <c r="C70" s="90">
        <v>800</v>
      </c>
      <c r="D70" s="57"/>
    </row>
    <row r="71" spans="1:4" ht="41.25" customHeight="1" x14ac:dyDescent="0.25">
      <c r="A71" s="88" t="s">
        <v>21</v>
      </c>
      <c r="B71" s="90" t="s">
        <v>76</v>
      </c>
      <c r="C71" s="90">
        <v>800</v>
      </c>
      <c r="D71" s="57">
        <v>7105160.1699999999</v>
      </c>
    </row>
    <row r="72" spans="1:4" ht="83.25" customHeight="1" x14ac:dyDescent="0.25">
      <c r="A72" s="73" t="s">
        <v>274</v>
      </c>
      <c r="B72" s="90" t="s">
        <v>229</v>
      </c>
      <c r="C72" s="115"/>
      <c r="D72" s="57">
        <f>D73</f>
        <v>167832</v>
      </c>
    </row>
    <row r="73" spans="1:4" ht="58.5" customHeight="1" x14ac:dyDescent="0.25">
      <c r="A73" s="73" t="s">
        <v>2</v>
      </c>
      <c r="B73" s="90" t="s">
        <v>229</v>
      </c>
      <c r="C73" s="90">
        <v>200</v>
      </c>
      <c r="D73" s="57">
        <v>167832</v>
      </c>
    </row>
    <row r="74" spans="1:4" ht="42" customHeight="1" x14ac:dyDescent="0.25">
      <c r="A74" s="88" t="s">
        <v>66</v>
      </c>
      <c r="B74" s="90" t="s">
        <v>65</v>
      </c>
      <c r="C74" s="90"/>
      <c r="D74" s="57">
        <f>D75</f>
        <v>1084691</v>
      </c>
    </row>
    <row r="75" spans="1:4" ht="51" customHeight="1" x14ac:dyDescent="0.25">
      <c r="A75" s="88" t="s">
        <v>64</v>
      </c>
      <c r="B75" s="90" t="s">
        <v>63</v>
      </c>
      <c r="D75" s="57">
        <f>D76+D78+D80+D82+D84</f>
        <v>1084691</v>
      </c>
    </row>
    <row r="76" spans="1:4" ht="36.75" customHeight="1" x14ac:dyDescent="0.25">
      <c r="A76" s="88" t="s">
        <v>75</v>
      </c>
      <c r="B76" s="90" t="s">
        <v>74</v>
      </c>
      <c r="C76" s="90"/>
      <c r="D76" s="57">
        <f>D77</f>
        <v>150000</v>
      </c>
    </row>
    <row r="77" spans="1:4" ht="42" customHeight="1" x14ac:dyDescent="0.25">
      <c r="A77" s="88" t="s">
        <v>2</v>
      </c>
      <c r="B77" s="90" t="s">
        <v>74</v>
      </c>
      <c r="C77" s="90">
        <v>200</v>
      </c>
      <c r="D77" s="57">
        <v>150000</v>
      </c>
    </row>
    <row r="78" spans="1:4" ht="42" customHeight="1" x14ac:dyDescent="0.25">
      <c r="A78" s="88" t="s">
        <v>222</v>
      </c>
      <c r="B78" s="87" t="s">
        <v>224</v>
      </c>
      <c r="C78" s="90"/>
      <c r="D78" s="57">
        <f>D79</f>
        <v>639452</v>
      </c>
    </row>
    <row r="79" spans="1:4" ht="75" customHeight="1" x14ac:dyDescent="0.25">
      <c r="A79" s="88" t="s">
        <v>223</v>
      </c>
      <c r="B79" s="87" t="s">
        <v>224</v>
      </c>
      <c r="C79" s="87">
        <v>600</v>
      </c>
      <c r="D79" s="57">
        <v>639452</v>
      </c>
    </row>
    <row r="80" spans="1:4" ht="68.25" customHeight="1" x14ac:dyDescent="0.25">
      <c r="A80" s="88" t="s">
        <v>62</v>
      </c>
      <c r="B80" s="90" t="s">
        <v>60</v>
      </c>
      <c r="C80" s="88"/>
      <c r="D80" s="57">
        <f>D81</f>
        <v>231175</v>
      </c>
    </row>
    <row r="81" spans="1:4" s="23" customFormat="1" ht="75" customHeight="1" x14ac:dyDescent="0.25">
      <c r="A81" s="88" t="s">
        <v>24</v>
      </c>
      <c r="B81" s="90" t="s">
        <v>60</v>
      </c>
      <c r="C81" s="90">
        <v>100</v>
      </c>
      <c r="D81" s="57">
        <v>231175</v>
      </c>
    </row>
    <row r="82" spans="1:4" ht="80.25" customHeight="1" x14ac:dyDescent="0.25">
      <c r="A82" s="88" t="s">
        <v>275</v>
      </c>
      <c r="B82" s="90" t="s">
        <v>110</v>
      </c>
      <c r="C82" s="90"/>
      <c r="D82" s="57">
        <f>D83</f>
        <v>34378</v>
      </c>
    </row>
    <row r="83" spans="1:4" ht="30.75" customHeight="1" x14ac:dyDescent="0.25">
      <c r="A83" s="88" t="s">
        <v>100</v>
      </c>
      <c r="B83" s="90" t="s">
        <v>279</v>
      </c>
      <c r="C83" s="90">
        <v>500</v>
      </c>
      <c r="D83" s="57">
        <v>34378</v>
      </c>
    </row>
    <row r="84" spans="1:4" ht="87.75" customHeight="1" x14ac:dyDescent="0.25">
      <c r="A84" s="88" t="s">
        <v>101</v>
      </c>
      <c r="B84" s="90" t="s">
        <v>99</v>
      </c>
      <c r="C84" s="90"/>
      <c r="D84" s="57">
        <f>D85</f>
        <v>29686</v>
      </c>
    </row>
    <row r="85" spans="1:4" ht="31.5" customHeight="1" x14ac:dyDescent="0.25">
      <c r="A85" s="88" t="s">
        <v>100</v>
      </c>
      <c r="B85" s="90" t="s">
        <v>99</v>
      </c>
      <c r="C85" s="90">
        <v>500</v>
      </c>
      <c r="D85" s="57">
        <v>29686</v>
      </c>
    </row>
    <row r="86" spans="1:4" ht="42.75" customHeight="1" x14ac:dyDescent="0.25">
      <c r="A86" s="88" t="s">
        <v>276</v>
      </c>
      <c r="B86" s="90" t="s">
        <v>72</v>
      </c>
      <c r="C86" s="90"/>
      <c r="D86" s="57">
        <f>D87</f>
        <v>1621358</v>
      </c>
    </row>
    <row r="87" spans="1:4" ht="69" customHeight="1" x14ac:dyDescent="0.25">
      <c r="A87" s="88" t="s">
        <v>277</v>
      </c>
      <c r="B87" s="90" t="s">
        <v>70</v>
      </c>
      <c r="D87" s="57">
        <f>D88</f>
        <v>1621358</v>
      </c>
    </row>
    <row r="88" spans="1:4" ht="39" customHeight="1" x14ac:dyDescent="0.25">
      <c r="A88" s="88" t="s">
        <v>22</v>
      </c>
      <c r="B88" s="90" t="s">
        <v>69</v>
      </c>
      <c r="C88" s="90"/>
      <c r="D88" s="57">
        <f>D89+D90</f>
        <v>1621358</v>
      </c>
    </row>
    <row r="89" spans="1:4" ht="90" customHeight="1" x14ac:dyDescent="0.25">
      <c r="A89" s="88" t="s">
        <v>24</v>
      </c>
      <c r="B89" s="90" t="s">
        <v>69</v>
      </c>
      <c r="C89" s="93">
        <v>100</v>
      </c>
      <c r="D89" s="57">
        <v>1620358</v>
      </c>
    </row>
    <row r="90" spans="1:4" s="23" customFormat="1" ht="36.75" customHeight="1" x14ac:dyDescent="0.25">
      <c r="A90" s="114" t="s">
        <v>21</v>
      </c>
      <c r="B90" s="93" t="s">
        <v>69</v>
      </c>
      <c r="C90" s="93">
        <v>800</v>
      </c>
      <c r="D90" s="45">
        <v>1000</v>
      </c>
    </row>
    <row r="91" spans="1:4" ht="24.75" customHeight="1" x14ac:dyDescent="0.25">
      <c r="D91" s="22"/>
    </row>
    <row r="92" spans="1:4" ht="25.5" customHeight="1" x14ac:dyDescent="0.25">
      <c r="D92" s="22"/>
    </row>
    <row r="95" spans="1:4" x14ac:dyDescent="0.25">
      <c r="D95" s="22"/>
    </row>
    <row r="98" spans="4:4" x14ac:dyDescent="0.25">
      <c r="D98" s="22"/>
    </row>
  </sheetData>
  <sheetProtection selectLockedCells="1" selectUnlockedCells="1"/>
  <autoFilter ref="C1:C98"/>
  <mergeCells count="2">
    <mergeCell ref="A2:D2"/>
    <mergeCell ref="B1:D1"/>
  </mergeCells>
  <hyperlinks>
    <hyperlink ref="A48" r:id="rId1" display="consultantplus://offline/ref=C6EF3AE28B6C46D1117CBBA251A07B11C6C7C5768D67618A03322DA1BBA42282C9440EEF08E6CC43400635U6VAM"/>
  </hyperlinks>
  <pageMargins left="0.59027777777777779" right="0.11805555555555555" top="7.8472222222222221E-2" bottom="0.19652777777777777" header="0.51180555555555551" footer="0.51180555555555551"/>
  <pageSetup paperSize="9" scale="64" firstPageNumber="0" fitToHeight="0" orientation="portrait" r:id="rId2"/>
  <headerFooter alignWithMargins="0"/>
  <rowBreaks count="2" manualBreakCount="2">
    <brk id="21" max="3" man="1"/>
    <brk id="44" max="3" man="1"/>
  </rowBreaks>
  <colBreaks count="1" manualBreakCount="1">
    <brk id="1" max="9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5"/>
  <sheetViews>
    <sheetView tabSelected="1" view="pageBreakPreview" zoomScaleNormal="100" zoomScaleSheetLayoutView="100" workbookViewId="0">
      <selection activeCell="C1" sqref="C1"/>
    </sheetView>
  </sheetViews>
  <sheetFormatPr defaultRowHeight="12.75" x14ac:dyDescent="0.2"/>
  <cols>
    <col min="1" max="1" width="37.140625" customWidth="1"/>
    <col min="2" max="2" width="55.5703125" customWidth="1"/>
    <col min="3" max="3" width="38.140625" customWidth="1"/>
  </cols>
  <sheetData>
    <row r="1" spans="1:3" ht="300.75" customHeight="1" x14ac:dyDescent="0.2">
      <c r="A1" s="36"/>
      <c r="B1" s="37"/>
      <c r="C1" s="116" t="s">
        <v>287</v>
      </c>
    </row>
    <row r="2" spans="1:3" ht="15.75" x14ac:dyDescent="0.25">
      <c r="A2" s="36"/>
      <c r="B2" s="38"/>
      <c r="C2" s="39"/>
    </row>
    <row r="3" spans="1:3" ht="41.25" customHeight="1" x14ac:dyDescent="0.3">
      <c r="A3" s="119" t="s">
        <v>281</v>
      </c>
      <c r="B3" s="119"/>
      <c r="C3" s="119"/>
    </row>
    <row r="4" spans="1:3" ht="18.75" x14ac:dyDescent="0.25">
      <c r="A4" s="94"/>
      <c r="B4" s="95"/>
      <c r="C4" s="40"/>
    </row>
    <row r="5" spans="1:3" ht="15" customHeight="1" x14ac:dyDescent="0.2">
      <c r="A5" s="127" t="s">
        <v>138</v>
      </c>
      <c r="B5" s="127" t="s">
        <v>159</v>
      </c>
      <c r="C5" s="127" t="s">
        <v>280</v>
      </c>
    </row>
    <row r="6" spans="1:3" ht="12.75" customHeight="1" x14ac:dyDescent="0.2">
      <c r="A6" s="127"/>
      <c r="B6" s="127"/>
      <c r="C6" s="127"/>
    </row>
    <row r="7" spans="1:3" ht="12.75" customHeight="1" x14ac:dyDescent="0.2">
      <c r="A7" s="127"/>
      <c r="B7" s="127"/>
      <c r="C7" s="127"/>
    </row>
    <row r="8" spans="1:3" ht="13.5" customHeight="1" x14ac:dyDescent="0.2">
      <c r="A8" s="127"/>
      <c r="B8" s="127"/>
      <c r="C8" s="127"/>
    </row>
    <row r="9" spans="1:3" ht="14.25" customHeight="1" x14ac:dyDescent="0.2">
      <c r="A9" s="120" t="s">
        <v>185</v>
      </c>
      <c r="B9" s="121" t="s">
        <v>186</v>
      </c>
      <c r="C9" s="122">
        <f>C11</f>
        <v>4336306</v>
      </c>
    </row>
    <row r="10" spans="1:3" ht="15" customHeight="1" x14ac:dyDescent="0.2">
      <c r="A10" s="120"/>
      <c r="B10" s="121"/>
      <c r="C10" s="123"/>
    </row>
    <row r="11" spans="1:3" ht="56.25" x14ac:dyDescent="0.2">
      <c r="A11" s="87" t="s">
        <v>187</v>
      </c>
      <c r="B11" s="88" t="s">
        <v>188</v>
      </c>
      <c r="C11" s="46">
        <f>C12+C15+C20+C23</f>
        <v>4336306</v>
      </c>
    </row>
    <row r="12" spans="1:3" ht="37.5" x14ac:dyDescent="0.2">
      <c r="A12" s="87" t="s">
        <v>189</v>
      </c>
      <c r="B12" s="73" t="s">
        <v>246</v>
      </c>
      <c r="C12" s="46">
        <f>C13</f>
        <v>2386008</v>
      </c>
    </row>
    <row r="13" spans="1:3" ht="56.25" x14ac:dyDescent="0.2">
      <c r="A13" s="87" t="s">
        <v>218</v>
      </c>
      <c r="B13" s="88" t="s">
        <v>219</v>
      </c>
      <c r="C13" s="46">
        <f>C14</f>
        <v>2386008</v>
      </c>
    </row>
    <row r="14" spans="1:3" ht="56.25" x14ac:dyDescent="0.2">
      <c r="A14" s="87" t="s">
        <v>217</v>
      </c>
      <c r="B14" s="88" t="s">
        <v>220</v>
      </c>
      <c r="C14" s="46">
        <v>2386008</v>
      </c>
    </row>
    <row r="15" spans="1:3" ht="56.25" x14ac:dyDescent="0.2">
      <c r="A15" s="87" t="s">
        <v>190</v>
      </c>
      <c r="B15" s="88" t="s">
        <v>191</v>
      </c>
      <c r="C15" s="47">
        <f>C16+C18</f>
        <v>1551291</v>
      </c>
    </row>
    <row r="16" spans="1:3" ht="56.25" x14ac:dyDescent="0.2">
      <c r="A16" s="87" t="s">
        <v>211</v>
      </c>
      <c r="B16" s="88" t="s">
        <v>213</v>
      </c>
      <c r="C16" s="47">
        <f>C17</f>
        <v>1339319</v>
      </c>
    </row>
    <row r="17" spans="1:3" ht="56.25" x14ac:dyDescent="0.2">
      <c r="A17" s="87" t="s">
        <v>212</v>
      </c>
      <c r="B17" s="88" t="s">
        <v>214</v>
      </c>
      <c r="C17" s="47">
        <v>1339319</v>
      </c>
    </row>
    <row r="18" spans="1:3" ht="18.75" x14ac:dyDescent="0.2">
      <c r="A18" s="87" t="s">
        <v>192</v>
      </c>
      <c r="B18" s="88" t="s">
        <v>193</v>
      </c>
      <c r="C18" s="47">
        <f>C19</f>
        <v>211972</v>
      </c>
    </row>
    <row r="19" spans="1:3" ht="37.5" x14ac:dyDescent="0.2">
      <c r="A19" s="87" t="s">
        <v>194</v>
      </c>
      <c r="B19" s="88" t="s">
        <v>195</v>
      </c>
      <c r="C19" s="47">
        <v>211972</v>
      </c>
    </row>
    <row r="20" spans="1:3" ht="37.5" x14ac:dyDescent="0.2">
      <c r="A20" s="48" t="s">
        <v>196</v>
      </c>
      <c r="B20" s="49" t="s">
        <v>197</v>
      </c>
      <c r="C20" s="68">
        <f>C22</f>
        <v>231175</v>
      </c>
    </row>
    <row r="21" spans="1:3" ht="56.25" x14ac:dyDescent="0.3">
      <c r="A21" s="48" t="s">
        <v>198</v>
      </c>
      <c r="B21" s="49" t="s">
        <v>199</v>
      </c>
      <c r="C21" s="50">
        <f>C22</f>
        <v>231175</v>
      </c>
    </row>
    <row r="22" spans="1:3" ht="75" x14ac:dyDescent="0.3">
      <c r="A22" s="48" t="s">
        <v>200</v>
      </c>
      <c r="B22" s="49" t="s">
        <v>201</v>
      </c>
      <c r="C22" s="50">
        <v>231175</v>
      </c>
    </row>
    <row r="23" spans="1:3" ht="18.75" x14ac:dyDescent="0.3">
      <c r="A23" s="48" t="s">
        <v>202</v>
      </c>
      <c r="B23" s="51" t="s">
        <v>203</v>
      </c>
      <c r="C23" s="50">
        <f>C24</f>
        <v>167832</v>
      </c>
    </row>
    <row r="24" spans="1:3" ht="112.5" x14ac:dyDescent="0.3">
      <c r="A24" s="48" t="s">
        <v>204</v>
      </c>
      <c r="B24" s="51" t="s">
        <v>205</v>
      </c>
      <c r="C24" s="50">
        <f>C25</f>
        <v>167832</v>
      </c>
    </row>
    <row r="25" spans="1:3" ht="112.5" x14ac:dyDescent="0.3">
      <c r="A25" s="48" t="s">
        <v>206</v>
      </c>
      <c r="B25" s="51" t="s">
        <v>207</v>
      </c>
      <c r="C25" s="50">
        <v>167832</v>
      </c>
    </row>
  </sheetData>
  <mergeCells count="7">
    <mergeCell ref="A9:A10"/>
    <mergeCell ref="B9:B10"/>
    <mergeCell ref="C9:C10"/>
    <mergeCell ref="A3:C3"/>
    <mergeCell ref="A5:A8"/>
    <mergeCell ref="B5:B8"/>
    <mergeCell ref="C5:C8"/>
  </mergeCells>
  <pageMargins left="0.7" right="0.7" top="0.75" bottom="0.75" header="0.3" footer="0.3"/>
  <pageSetup paperSize="9" scale="68"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Прил 1</vt:lpstr>
      <vt:lpstr>Прил 2</vt:lpstr>
      <vt:lpstr>Прил 3 </vt:lpstr>
      <vt:lpstr>Прил 4</vt:lpstr>
      <vt:lpstr>Прил 5</vt:lpstr>
      <vt:lpstr>Прил 13</vt:lpstr>
      <vt:lpstr>___xlnm.Print_Area_6</vt:lpstr>
      <vt:lpstr>__xlnm.Print_Area_5</vt:lpstr>
      <vt:lpstr>__xlnm.Print_Area_6</vt:lpstr>
      <vt:lpstr>__xlnm.Print_Area_7</vt:lpstr>
      <vt:lpstr>'Прил 3 '!Область_печати</vt:lpstr>
      <vt:lpstr>'Прил 4'!Область_печати</vt:lpstr>
      <vt:lpstr>'Прил 5'!Область_печати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Noutbook</dc:creator>
  <cp:lastModifiedBy>User</cp:lastModifiedBy>
  <cp:lastPrinted>2022-02-28T10:28:05Z</cp:lastPrinted>
  <dcterms:created xsi:type="dcterms:W3CDTF">2018-03-05T07:10:05Z</dcterms:created>
  <dcterms:modified xsi:type="dcterms:W3CDTF">2022-03-02T08:10:37Z</dcterms:modified>
</cp:coreProperties>
</file>